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Volumes/GoogleDrive/My Drive/Research/Ca-Pb project/Data files/"/>
    </mc:Choice>
  </mc:AlternateContent>
  <xr:revisionPtr revIDLastSave="0" documentId="13_ncr:1_{8AEEDC47-9323-C148-B0BB-6F84A14F049A}" xr6:coauthVersionLast="36" xr6:coauthVersionMax="47" xr10:uidLastSave="{00000000-0000-0000-0000-000000000000}"/>
  <bookViews>
    <workbookView xWindow="2880" yWindow="460" windowWidth="25920" windowHeight="16600" tabRatio="599" xr2:uid="{00000000-000D-0000-FFFF-FFFF00000000}"/>
  </bookViews>
  <sheets>
    <sheet name="Excel_Table1" sheetId="2" r:id="rId1"/>
  </sheets>
  <definedNames>
    <definedName name="_xlnm.Print_Titles" localSheetId="0">Excel_Table1!$A:$D,Excel_Table1!$2:$2</definedName>
  </definedNames>
  <calcPr calcId="181029"/>
  <extLst>
    <ext uri="GoogleSheetsCustomDataVersion1">
      <go:sheetsCustomData xmlns:go="http://customooxmlschemas.google.com/" r:id="rId12" roundtripDataSignature="AMtx7mi87oVPEZGGEn28ioz8jOOs3I/A0Q=="/>
    </ext>
  </extLst>
</workbook>
</file>

<file path=xl/calcChain.xml><?xml version="1.0" encoding="utf-8"?>
<calcChain xmlns="http://schemas.openxmlformats.org/spreadsheetml/2006/main">
  <c r="E88" i="2" l="1"/>
  <c r="E107" i="2"/>
  <c r="E35" i="2"/>
  <c r="E36" i="2"/>
  <c r="E34" i="2"/>
  <c r="E37" i="2"/>
  <c r="J114" i="2"/>
  <c r="E33" i="2" l="1"/>
</calcChain>
</file>

<file path=xl/sharedStrings.xml><?xml version="1.0" encoding="utf-8"?>
<sst xmlns="http://schemas.openxmlformats.org/spreadsheetml/2006/main" count="1672" uniqueCount="379">
  <si>
    <t>Study</t>
  </si>
  <si>
    <t xml:space="preserve">Type of Study </t>
  </si>
  <si>
    <t>Population</t>
  </si>
  <si>
    <t>Subpopulation</t>
  </si>
  <si>
    <t>n</t>
  </si>
  <si>
    <t>Mean BLLs (μg/dL)</t>
  </si>
  <si>
    <t>Objective</t>
  </si>
  <si>
    <t>Methods</t>
  </si>
  <si>
    <t>Results and conclusions</t>
  </si>
  <si>
    <t>Total enrolled</t>
  </si>
  <si>
    <t xml:space="preserve">3-months </t>
  </si>
  <si>
    <t>6-months</t>
  </si>
  <si>
    <t xml:space="preserve">Total Enrolled </t>
  </si>
  <si>
    <t>Hernandez-Avila et al., 2003</t>
  </si>
  <si>
    <t xml:space="preserve">&lt; 5 </t>
  </si>
  <si>
    <t xml:space="preserve">≤600 to &gt;2,000 </t>
  </si>
  <si>
    <t>-</t>
  </si>
  <si>
    <t xml:space="preserve">Total enrolled </t>
  </si>
  <si>
    <t>Received calcium carbonate</t>
  </si>
  <si>
    <t>Received calcium complex</t>
  </si>
  <si>
    <t>Late perimenopausal</t>
  </si>
  <si>
    <t>Elmarsafawy et al., 2006</t>
  </si>
  <si>
    <t>Tellez-Rojo et al., 2004</t>
  </si>
  <si>
    <t>Riedt et al., 2009</t>
  </si>
  <si>
    <t>1200-1500</t>
  </si>
  <si>
    <t>Supplemented</t>
  </si>
  <si>
    <t>Hong et al., 2014</t>
  </si>
  <si>
    <t>Jin et al., 2011</t>
  </si>
  <si>
    <t>Total enrolled (men)</t>
  </si>
  <si>
    <t>Ikechukwu et al., 2012</t>
  </si>
  <si>
    <t>Pregnant women</t>
  </si>
  <si>
    <t>Lagerkvist et al., 1996</t>
  </si>
  <si>
    <t>Laraque et al., 1990</t>
  </si>
  <si>
    <t>Mean Bone Pb (μg/g )</t>
  </si>
  <si>
    <t>Final</t>
  </si>
  <si>
    <t xml:space="preserve">Baseline </t>
  </si>
  <si>
    <t>200-1,000</t>
  </si>
  <si>
    <t>Total participating mothers</t>
  </si>
  <si>
    <t xml:space="preserve">Premenopausal </t>
  </si>
  <si>
    <t>Reference area</t>
  </si>
  <si>
    <t>Week 10</t>
  </si>
  <si>
    <t>Week 32</t>
  </si>
  <si>
    <t>Delivery</t>
  </si>
  <si>
    <t xml:space="preserve">Mean Serum Ca (mg/dL) </t>
  </si>
  <si>
    <t>Low Ca intake  ≤ 800 mg/day</t>
  </si>
  <si>
    <t>High Ca intake &gt; 800 mg/day</t>
  </si>
  <si>
    <t>&lt; 30.02</t>
  </si>
  <si>
    <t>≥ 30.02</t>
  </si>
  <si>
    <t>&lt; 5</t>
  </si>
  <si>
    <t>Total mothers enrolled</t>
  </si>
  <si>
    <t>Markowitz, Sinnett, &amp; Rosen, 2004</t>
  </si>
  <si>
    <t>Lactating women, 1994-1995, Mexico City, Mexico</t>
  </si>
  <si>
    <t>Mean Ca Absorption (mg/day)</t>
  </si>
  <si>
    <t xml:space="preserve">Experimental 
Randomized
placebo-controlled study </t>
  </si>
  <si>
    <t xml:space="preserve"> 1-month postpartum</t>
  </si>
  <si>
    <t>Experimental 
Randomized placebo-controlled study</t>
  </si>
  <si>
    <t>Experimental 
Randomized case-control study</t>
  </si>
  <si>
    <t>Lost in follow-up</t>
  </si>
  <si>
    <t xml:space="preserve">Did not have prepregnancy bone Pb levels because of Mexican laws. </t>
  </si>
  <si>
    <t>Total completed study</t>
  </si>
  <si>
    <t>Non-pregnant controls</t>
  </si>
  <si>
    <t>Experimental 
Case-control study</t>
  </si>
  <si>
    <t>&lt; Ca dietary reference intake (DRI)</t>
  </si>
  <si>
    <t>≥ Ca dietary reference intake (DRI)</t>
  </si>
  <si>
    <t xml:space="preserve">Experimental 
Cross sectional study </t>
  </si>
  <si>
    <t xml:space="preserve">Observational 
Cross sectional study </t>
  </si>
  <si>
    <t>Evaluate the hypothesis that bone Pb burden &amp; bone resorption are associated with increased Pb levels throughout pregnancy.</t>
  </si>
  <si>
    <t>Observational 
Longitudinal study</t>
  </si>
  <si>
    <t xml:space="preserve">Second trimester </t>
  </si>
  <si>
    <t xml:space="preserve">Third trimester </t>
  </si>
  <si>
    <t>Determine the role of Ca supplements in reducing BLLs in moderately Pb poisoned children.</t>
  </si>
  <si>
    <t>Determine if Ca supplementation will reduce BLLs in lactating women with lower BLLs.</t>
  </si>
  <si>
    <t>Determine the relationship between BLLs and Ca, iron, &amp; vitamin C dietary intakes of pregnant women.</t>
  </si>
  <si>
    <t>Test the hypothesis that the relationship of Pb burden to hypertension is modified by dietary Ca intake.</t>
  </si>
  <si>
    <t>Determine if the rise in bone turnover associated with weight reduction increases BLLs.</t>
  </si>
  <si>
    <t>Evaluate the effect of Ca supplementation during lactation on changes in BLLs from late pregnancy to early lactation in women with low Ca intakes (~600 mg/d) and low Pb exposure (BLLs &lt; 5 μg/dL).</t>
  </si>
  <si>
    <t>Observational 
Cohort study</t>
  </si>
  <si>
    <t>Participants with BLLs</t>
  </si>
  <si>
    <t>Participants with Ca intake data</t>
  </si>
  <si>
    <t>Observational 
Cross sectional study</t>
  </si>
  <si>
    <t>Inuit preschool children, 2006-2010, Nunavik, Canada</t>
  </si>
  <si>
    <t>Total preschool children</t>
  </si>
  <si>
    <t>End of treatment</t>
  </si>
  <si>
    <t>Examine the effect of dietary Ca intake on BLLs in preschool Inuit children in Nunavik.</t>
  </si>
  <si>
    <t>8 weeks post treatment</t>
  </si>
  <si>
    <t>Ca supplementation group (baseline)</t>
  </si>
  <si>
    <t>Combined Ca supplementation &amp; succimer treatment (baseline)</t>
  </si>
  <si>
    <t>Pregnant women, 2006-2008, Nigeria</t>
  </si>
  <si>
    <t>Determine if Ca status is associated with BLLs &amp; behavior and to test whether Ca intake is inversely associated with pica.</t>
  </si>
  <si>
    <t>Ettinger et al., 2009</t>
  </si>
  <si>
    <t>Ettinger et al., 2006</t>
  </si>
  <si>
    <t>Talpur et al., 2018</t>
  </si>
  <si>
    <t>Muldoon et al., 1994</t>
  </si>
  <si>
    <t>Proctor et al., 1996</t>
  </si>
  <si>
    <t>Kristal-Boneh et al., 1998</t>
  </si>
  <si>
    <t>Lacasaña et al., 2000</t>
  </si>
  <si>
    <t>Gulson et al., 2006</t>
  </si>
  <si>
    <t>Theppeang et al., 2008</t>
  </si>
  <si>
    <t xml:space="preserve">Mean Dietary Ca intake (mg/day) </t>
  </si>
  <si>
    <t>Participants were from 65 Baltimore neighborhoods. Participants had 3 visits, each spaced 14 months apart. BLLs, health, and demographic histories were surveyed in the first visit; tibia Pb, diet, &amp; physical activity were measured in the second visit; and patella lead measured in the third visit.</t>
  </si>
  <si>
    <t>Evaluate bone Pb levels by race, ethnicity, gender, &amp; socioeconomic status in adults.</t>
  </si>
  <si>
    <t>Black Americans</t>
  </si>
  <si>
    <t>Observational 
Cross-sectional study</t>
  </si>
  <si>
    <t>Children were split into two groups based on a wasting score (indictor of malnutrition). Data was collected on diet and SES. Whole blood and scalp hair was collected and measured for Pb, Ca, Fe, &amp; Zn.</t>
  </si>
  <si>
    <t>Urban adults, 2001-2005, Baltimore, USA</t>
  </si>
  <si>
    <t>Determine the relationship between BLLs &amp; micronutrient intake, and which (if any) micronutrients lower BLLs.</t>
  </si>
  <si>
    <t>Children of non-pregnant migrant controls</t>
  </si>
  <si>
    <t>Pregnant migrant &amp; Australian adults</t>
  </si>
  <si>
    <t xml:space="preserve">Non-pregnant migrant controls </t>
  </si>
  <si>
    <t>Pregnant migrant adults (supplemental Ca)</t>
  </si>
  <si>
    <t>Observational &amp; experimental</t>
  </si>
  <si>
    <t>Examine whether certain nutrient intakes are associated with BLLs independent of Pb exposure or modify the effect of Pb exposure on blood Pb.</t>
  </si>
  <si>
    <t>Experimental 
Randomized study</t>
  </si>
  <si>
    <t>Children in old urban housing, Baltimore, USA</t>
  </si>
  <si>
    <t>Determine the residential contributions to BLLs during early childhood (&lt;2 yrs) and if accounting for Ca &amp; Fe intake negates racial BLL differences.</t>
  </si>
  <si>
    <t>Children, Rochester, NY, USA</t>
  </si>
  <si>
    <t>6 months (baseline)</t>
  </si>
  <si>
    <t>12 months</t>
  </si>
  <si>
    <t>18 months</t>
  </si>
  <si>
    <t>24 months</t>
  </si>
  <si>
    <t>Lanphear et al., 2002</t>
  </si>
  <si>
    <t>Children, Mexico City, Mexico</t>
  </si>
  <si>
    <t>Men working in Pb exposed &amp; unexposed industries, 1995-1996, Israel</t>
  </si>
  <si>
    <t>Exposed industrial workers</t>
  </si>
  <si>
    <t>Unexposed industrial workers</t>
  </si>
  <si>
    <t>Observational
Cross-sectional study</t>
  </si>
  <si>
    <t xml:space="preserve">Participants were given a physical examination &amp; surveyed, and BLLs &amp; air Pb were measured at their worksite. Diet &amp; Ca intake were estimated from a dietary questionnaire. </t>
  </si>
  <si>
    <t>Evaluate the relationship of BLL, dietary Ca, &amp; BP in older men.</t>
  </si>
  <si>
    <t>Older men, Normative Aging Study, 1991-1993, Greater Boston, USA</t>
  </si>
  <si>
    <t xml:space="preserve">Describe BLLs in older women and determine the relationship of BLLs with age, diet, reproduction, lifestyle, and residence location. </t>
  </si>
  <si>
    <t>Monongahela Valley, PA (rural)</t>
  </si>
  <si>
    <t>Baltimore, MD (urban)</t>
  </si>
  <si>
    <t>Participants were first recruited from the Study of Osteoporotic Fractures centers in 1986-1988, and completed a follow-up visit in 1990-1991. Information on demographics &amp; medical history was collected by survey and BLL &amp; bone mineral density were measured.</t>
  </si>
  <si>
    <t>Observational
Longitudinal study</t>
  </si>
  <si>
    <t>Determine if dietary Ca is inversely associated with BLLs, and, if so, how much it impacts BLLs.</t>
  </si>
  <si>
    <t>Mean age (min-max)</t>
  </si>
  <si>
    <t>(1-6)</t>
  </si>
  <si>
    <t>(19-32)</t>
  </si>
  <si>
    <t>(20-85)</t>
  </si>
  <si>
    <t>(21-80)</t>
  </si>
  <si>
    <t>(15-43)</t>
  </si>
  <si>
    <t>(24-75)</t>
  </si>
  <si>
    <t>(15-39)</t>
  </si>
  <si>
    <t>(1-4)</t>
  </si>
  <si>
    <t>(4-6)</t>
  </si>
  <si>
    <t>(20-35)</t>
  </si>
  <si>
    <t>(1.5-4)</t>
  </si>
  <si>
    <t>(1-10)</t>
  </si>
  <si>
    <t>(1-5)</t>
  </si>
  <si>
    <t>(6-10)</t>
  </si>
  <si>
    <t>(50-70)</t>
  </si>
  <si>
    <t>(19-38)</t>
  </si>
  <si>
    <t>(6-11)</t>
  </si>
  <si>
    <t>(21-36)</t>
  </si>
  <si>
    <t>(0.5-2)</t>
  </si>
  <si>
    <t>(25-64)</t>
  </si>
  <si>
    <t>66.1 (43-93)</t>
  </si>
  <si>
    <t>(65-87)</t>
  </si>
  <si>
    <t>(65-84)</t>
  </si>
  <si>
    <t>(1-11)</t>
  </si>
  <si>
    <t>Placebo (baseline)</t>
  </si>
  <si>
    <t>Ca supplement group (baseline)</t>
  </si>
  <si>
    <t>Breastfeeding women, 1994-1995, Mexico City, Mexico</t>
  </si>
  <si>
    <t>Pregnant women in their first trimester, 2001-2003, Mexico City, Mexico</t>
  </si>
  <si>
    <t>Healthy pregnant women, 1992-1995, Pittsburgh, USA</t>
  </si>
  <si>
    <t>Black urban children, PA, USA</t>
  </si>
  <si>
    <t>Older White women, 1990-1991, Monongahela Valley &amp; Baltimore, USA</t>
  </si>
  <si>
    <t>Inner-city children with elevated BLLs, NY, USA</t>
  </si>
  <si>
    <t>Preschool children with elevated Pb, Anshan, China</t>
  </si>
  <si>
    <t>(&lt; 20 - &gt; 30)</t>
  </si>
  <si>
    <t>Mahaffey, Gartside, &amp; Glueck, 1986</t>
  </si>
  <si>
    <t>Gallicchio, Scherer, &amp; Sexton, 2002</t>
  </si>
  <si>
    <t>Pires, Miekeley, &amp; Donangelo, 2002</t>
  </si>
  <si>
    <t>Zentner et al., 2008</t>
  </si>
  <si>
    <t>Jackson, Cromer, &amp; Panneerselvamm, 2010</t>
  </si>
  <si>
    <r>
      <rPr>
        <vertAlign val="superscript"/>
        <sz val="9"/>
        <color theme="1"/>
        <rFont val="Arial"/>
        <family val="2"/>
      </rPr>
      <t>d</t>
    </r>
    <r>
      <rPr>
        <sz val="9"/>
        <color theme="1"/>
        <rFont val="Arial"/>
        <family val="2"/>
      </rPr>
      <t>Tibia bone Pb</t>
    </r>
  </si>
  <si>
    <r>
      <rPr>
        <vertAlign val="superscript"/>
        <sz val="9"/>
        <color theme="1"/>
        <rFont val="Arial"/>
        <family val="2"/>
      </rPr>
      <t>e</t>
    </r>
    <r>
      <rPr>
        <sz val="9"/>
        <color theme="1"/>
        <rFont val="Arial"/>
        <family val="2"/>
      </rPr>
      <t>Patella bone Pb</t>
    </r>
  </si>
  <si>
    <r>
      <t>10.7</t>
    </r>
    <r>
      <rPr>
        <vertAlign val="superscript"/>
        <sz val="9"/>
        <color theme="1"/>
        <rFont val="Arial"/>
        <family val="2"/>
      </rPr>
      <t>d</t>
    </r>
    <r>
      <rPr>
        <sz val="9"/>
        <color theme="1"/>
        <rFont val="Arial"/>
        <family val="2"/>
      </rPr>
      <t xml:space="preserve"> 16.2</t>
    </r>
    <r>
      <rPr>
        <vertAlign val="superscript"/>
        <sz val="9"/>
        <color theme="1"/>
        <rFont val="Arial"/>
        <family val="2"/>
      </rPr>
      <t>e</t>
    </r>
  </si>
  <si>
    <r>
      <t>9.6</t>
    </r>
    <r>
      <rPr>
        <vertAlign val="superscript"/>
        <sz val="9"/>
        <color theme="1"/>
        <rFont val="Arial"/>
        <family val="2"/>
      </rPr>
      <t>d</t>
    </r>
    <r>
      <rPr>
        <sz val="9"/>
        <color theme="1"/>
        <rFont val="Arial"/>
        <family val="2"/>
      </rPr>
      <t xml:space="preserve"> 13.5</t>
    </r>
    <r>
      <rPr>
        <vertAlign val="superscript"/>
        <sz val="9"/>
        <color theme="1"/>
        <rFont val="Arial"/>
        <family val="2"/>
      </rPr>
      <t>e</t>
    </r>
  </si>
  <si>
    <r>
      <t>9.5</t>
    </r>
    <r>
      <rPr>
        <vertAlign val="superscript"/>
        <sz val="9"/>
        <color theme="1"/>
        <rFont val="Arial"/>
        <family val="2"/>
      </rPr>
      <t>d</t>
    </r>
    <r>
      <rPr>
        <sz val="9"/>
        <color theme="1"/>
        <rFont val="Arial"/>
        <family val="2"/>
      </rPr>
      <t>, 14.6</t>
    </r>
    <r>
      <rPr>
        <vertAlign val="superscript"/>
        <sz val="9"/>
        <color theme="1"/>
        <rFont val="Arial"/>
        <family val="2"/>
      </rPr>
      <t>e</t>
    </r>
  </si>
  <si>
    <r>
      <t>18.9</t>
    </r>
    <r>
      <rPr>
        <vertAlign val="superscript"/>
        <sz val="9"/>
        <color theme="1"/>
        <rFont val="Arial"/>
        <family val="2"/>
      </rPr>
      <t>d</t>
    </r>
    <r>
      <rPr>
        <sz val="9"/>
        <color theme="1"/>
        <rFont val="Arial"/>
        <family val="2"/>
      </rPr>
      <t>, 6.8</t>
    </r>
    <r>
      <rPr>
        <vertAlign val="superscript"/>
        <sz val="9"/>
        <color theme="1"/>
        <rFont val="Arial"/>
        <family val="2"/>
      </rPr>
      <t>e</t>
    </r>
  </si>
  <si>
    <r>
      <t>16.7</t>
    </r>
    <r>
      <rPr>
        <vertAlign val="superscript"/>
        <sz val="9"/>
        <color theme="1"/>
        <rFont val="Arial"/>
        <family val="2"/>
      </rPr>
      <t>d</t>
    </r>
    <r>
      <rPr>
        <sz val="9"/>
        <color theme="1"/>
        <rFont val="Arial"/>
        <family val="2"/>
      </rPr>
      <t>, 7.1</t>
    </r>
    <r>
      <rPr>
        <vertAlign val="superscript"/>
        <sz val="9"/>
        <color theme="1"/>
        <rFont val="Arial"/>
        <family val="2"/>
      </rPr>
      <t>e</t>
    </r>
  </si>
  <si>
    <r>
      <t>21.8</t>
    </r>
    <r>
      <rPr>
        <vertAlign val="superscript"/>
        <sz val="9"/>
        <color theme="1"/>
        <rFont val="Arial"/>
        <family val="2"/>
      </rPr>
      <t>d</t>
    </r>
    <r>
      <rPr>
        <sz val="9"/>
        <color theme="1"/>
        <rFont val="Arial"/>
        <family val="2"/>
      </rPr>
      <t>, 7.1</t>
    </r>
    <r>
      <rPr>
        <vertAlign val="superscript"/>
        <sz val="9"/>
        <color theme="1"/>
        <rFont val="Arial"/>
        <family val="2"/>
      </rPr>
      <t>e</t>
    </r>
  </si>
  <si>
    <t>Malnourished &amp; well-nourished children, Sindh, Pakistan</t>
  </si>
  <si>
    <t>Investigate the interaction of micronutrients (Ca, iron, zinc) with Pb among malnourished children.</t>
  </si>
  <si>
    <t>Malnourished children 1-5 years</t>
  </si>
  <si>
    <t>Well-nourished children 1-5 years</t>
  </si>
  <si>
    <t>Malnourished children 6-10 years</t>
  </si>
  <si>
    <t>Well-nourished children 6-10 years</t>
  </si>
  <si>
    <t>Non-supplemented</t>
  </si>
  <si>
    <t>Immigrants that conceived after entering the country, Australia</t>
  </si>
  <si>
    <t>Examine the impact of supplemental Ca on BLLs during pregnancy in Australian immigrants.</t>
  </si>
  <si>
    <t>Preeclamptic</t>
  </si>
  <si>
    <t>Monitor BLLs in a northern Swedish cohort of mothers &amp; their infants during pregnancy and at birth.</t>
  </si>
  <si>
    <t xml:space="preserve">Women recruited for weight loss &amp; maintenance studies, 2002-2005, USA </t>
  </si>
  <si>
    <t>Almost 2/3 of participants were women. Tibia Pb was significantly higher in Black Americans and tibia &amp; patella Pb were higher in men. Lower daily Ca intake and older age was associated with higher tibia Pb (association with BLL not reported).</t>
  </si>
  <si>
    <t>White Americans</t>
  </si>
  <si>
    <t>Prescribed Ca dosage (mg/day)</t>
  </si>
  <si>
    <t>Children, 1976-1980, USA</t>
  </si>
  <si>
    <t>Determine the effect of succimer chelation therapy in combination with Ca supplementation on Pb poisoning (also tested on mice).</t>
  </si>
  <si>
    <t>BLLs between the Ca supplement only group &amp; combined treatment group did not differ at baseline. At the end of the eighth week &amp; conclusion of the study, BLLs were statistically different (46.9% &amp; 18.8% of Ca supplement group and 90% &amp; 67.5%  of combined group having BLLs &lt; 10 g/dL). Both treatment groups had an inverse relationship between BLLs and Ca, however, only the relationship with the combined treatment group was significant. These results indicate succimer + Ca supplementation + absorbic acid has a therapeutic effect on mild Pb poisoning.</t>
  </si>
  <si>
    <t>Newborn infants</t>
  </si>
  <si>
    <t>Pregnant women &amp; their infants, 1989-1991, Sweden</t>
  </si>
  <si>
    <t>Pregnant &amp; non-pregnant adult migrants &amp; non-migrants, children, 1993-2002, Australia</t>
  </si>
  <si>
    <t>Hertz-Picciotto et al., 2000</t>
  </si>
  <si>
    <t>Postmenopausal</t>
  </si>
  <si>
    <t xml:space="preserve">Small sample size, especially of controls. </t>
  </si>
  <si>
    <t>Turgeon O'Brien et al., 2014</t>
  </si>
  <si>
    <t xml:space="preserve">BLLs were significantly associated with race, sex, poverty, region, urbanity, examination date, height, and Ca intake. Ca intake was significantly inversely associated with BLLs. Black children had significantly lower Ca intake. </t>
  </si>
  <si>
    <t>Micronutrients were lower &amp; blood Pb was higher in the malnourished group. BLLs were significantly inversely correlated with Ca, Fe, and Zn.</t>
  </si>
  <si>
    <t xml:space="preserve">Data are from the National Health and Nutrition Examination Survey (NHANES) II for Black &amp; White children. Participants were given a 24-hour dietary recall, 3-month food frequency questionnaire, and dietary supplement surveys. BLLs were measured as well as various other demographic and health measures. </t>
  </si>
  <si>
    <t>Cases (higher Pb exposed group)</t>
  </si>
  <si>
    <t>Controls (lesser Pb exposed group)</t>
  </si>
  <si>
    <t>Participants from industrial (Xalostoc) and residential (Tlalpan) neighborhoods. Participants' mothers were surveyed on Pb exposure &amp; a short food frequency questionnaire to assess Ca intake. Children's BLLs were measured.</t>
  </si>
  <si>
    <t>Ca intake was higher in the industrial neighborhood (Xalostoc) than the residential area (Tlalpan). Children consuming less than the recommended allowance of Ca (800 mg/day) had significantly higher BLLs. There was a significant inverse relationship between BLLs and daily Ca intake. When stratified by age, this inverse association held but was only significant for children &gt; 13 months.</t>
  </si>
  <si>
    <t>Tlalpan (residential area)</t>
  </si>
  <si>
    <t>(&lt; 5)</t>
  </si>
  <si>
    <t>Trends in the association between BLL and Ca intake were not indicated; only reported that the relationship was not statistically significant.</t>
  </si>
  <si>
    <t>Participants were enrolled at 5-7 months old. Interviews were at 12, 18, and 24 months and measured nutritional intake, behaviors, Pb exposure risk factors, &amp; developmental milestones. BLLs &amp; household dust Pb were collected at each visit. The Pb content of household paint, soil, &amp; water was measured.</t>
  </si>
  <si>
    <t>Found a decline in BLLs at the 3 month follow-up in both groups, but 1800 mg of Ca/day had no significant effect on the change in BLLs. BLLs increased 2.4  µg/dL for the placebo group and 2.0  µg/dL for the Ca supplement group. Overall, there was no group difference between mean BLLs at either of the 2 time points.</t>
  </si>
  <si>
    <t>Participants were from industrial areas near steel refining in Liaoning, China. The participating children were randomly assigned into a combined treatment of Ca supplementation &amp; succimer chelation therapy or Ca supplementation only group for 4 weeks. Children in the combined treatment group received 1,250 mg Ca/day in addition to 10 mg/kg/day succimer every other day, and 200 mg/day of absorbic acid. Children in the Ca supplementation group received 1,250 mg Ca/day and 200 mg/day of absorbic acid. BLLs were analyzed at baseline, the end of treatment, and 8 weeks after completion</t>
  </si>
  <si>
    <t xml:space="preserve">The supplement group was given 1,800 mg Ca/day between supplements &amp; diet for 3 months. BLLs were recorded at enrollment, 3 months of supplementation, and 6 months. Three home visits were scheduled to observe the Pb content in the home &amp; hand to mouth activity of the child. </t>
  </si>
  <si>
    <t>BLLs, height, weight, &amp; BMI were measured. Dietary intakes were assessed through a 24 hour dietary recall to estimate Ca intake. Mean Ca intake was 896 mg/day. Supplemental Ca was not included. Only 173 of the participants had complete data for areas of interest (dietary recall, breastfeeding status, &amp; BLLs).</t>
  </si>
  <si>
    <t>Determine the patterns of BLLs in a population with few sources of exposure; and blood Pb in relation to bone stores, Pb mobilization, &amp; potential endogenous Pb sources.</t>
  </si>
  <si>
    <r>
      <rPr>
        <sz val="9"/>
        <rFont val="Arial"/>
        <family val="2"/>
      </rPr>
      <t>BLLs increased by the gestational week, especially for older women. A higher Ca intake during pregnancy was associated with lower BLLs</t>
    </r>
    <r>
      <rPr>
        <sz val="9"/>
        <color theme="1"/>
        <rFont val="Arial"/>
        <family val="2"/>
      </rPr>
      <t xml:space="preserve"> after week 20 (statistical significance not indicated). Ca intake may prevent bone demineralization in latter half of pregnancy. </t>
    </r>
  </si>
  <si>
    <r>
      <t>Almost 97% of children were Black, non-Hispanic Americans. Median household dust Pb was 40 µg/ft</t>
    </r>
    <r>
      <rPr>
        <vertAlign val="superscript"/>
        <sz val="9"/>
        <color theme="1"/>
        <rFont val="Arial"/>
        <family val="2"/>
      </rPr>
      <t>2</t>
    </r>
    <r>
      <rPr>
        <sz val="9"/>
        <color theme="1"/>
        <rFont val="Arial"/>
        <family val="2"/>
      </rPr>
      <t xml:space="preserve"> for windowsills and 448 µg/ft</t>
    </r>
    <r>
      <rPr>
        <vertAlign val="superscript"/>
        <sz val="9"/>
        <color theme="1"/>
        <rFont val="Arial"/>
        <family val="2"/>
      </rPr>
      <t>2</t>
    </r>
    <r>
      <rPr>
        <sz val="9"/>
        <color theme="1"/>
        <rFont val="Arial"/>
        <family val="2"/>
      </rPr>
      <t xml:space="preserve"> for window wells. Floor dust Pb levels were 6-10 µg/ft</t>
    </r>
    <r>
      <rPr>
        <vertAlign val="superscript"/>
        <sz val="9"/>
        <color theme="1"/>
        <rFont val="Arial"/>
        <family val="2"/>
      </rPr>
      <t>2</t>
    </r>
    <r>
      <rPr>
        <sz val="9"/>
        <color theme="1"/>
        <rFont val="Arial"/>
        <family val="2"/>
      </rPr>
      <t>. BLL and dust Pb were significantly correlated. Mean BLLs were most different in children with high/low caloric intake. No significant association of BLLs and Ca intake (direction not indicated).</t>
    </r>
  </si>
  <si>
    <t xml:space="preserve">BLLs were significantly higher for Black children. Pb floor dust, window dust, soil, &amp; water were associated with Pb intake. Dietary Ca intake was not significantly inversely associated with BLLs (direction not indicated), but Fe was. When Ca intake was lagged by one visit with Pb floor dust, it approached significance (p &lt; .061). House dust was a major source of early childhood Pb exposure. </t>
  </si>
  <si>
    <t xml:space="preserve">Pica scores were the only factors significantly associated with BLLs. No association was found between Ca intake &amp; pica score. Bone mineral density among the two groups did not differ significantly. The cases and controls with high &amp; low BLLs, respectively, did not differ on the four Ca-related measures (Ca intake, serum Ca, vitamin D supplementation, &amp; serum Vitamin D). There were no interactions between BLLs &amp; Ca. </t>
  </si>
  <si>
    <t>Pregnant women, 1997-1999, Mexico City, Mexico</t>
  </si>
  <si>
    <r>
      <t xml:space="preserve">Baseline evaluations &amp; follow-up for participants at 12, 24, &amp; 34 weeks during pregnancy. Evaluations included food frequency questionnaire, urine sample, blood sample, &amp; maternal bone Pb  in each leg. Using a subpopulation of study participants, urine was collected in each trimester to measure </t>
    </r>
    <r>
      <rPr>
        <i/>
        <sz val="9"/>
        <rFont val="Arial"/>
        <family val="2"/>
      </rPr>
      <t>N</t>
    </r>
    <r>
      <rPr>
        <sz val="9"/>
        <rFont val="Arial"/>
        <family val="2"/>
      </rPr>
      <t xml:space="preserve">-telopeptides (NTx), a specific marker of bone resorption and degradation. Daily Ca intake was estimated based on a food frequency questionnaire. BLLs were measured each trimester. </t>
    </r>
  </si>
  <si>
    <t>NTx increased as pregnancy progressed indicating bone Pb mobilization. Women with high bone Pb &amp; high NTx level had 80% higher mean plasma Pb level compared to women with low bone Pb &amp; high NTx. The results support that there is an interaction between bone Pb &amp; resorption. The bone Pb-plasma Pb association increased through pregnancy. Significant inverse association between Ca intake and bone &amp; plasma Pb suggests either decreased Pb absorption or decreased bone Pb mobilization. Ca intake was inversely associated with BLLs as well, but this result was not significant.</t>
  </si>
  <si>
    <t xml:space="preserve">Blood &amp; urine samples were obtained monthly during pregnancy and every 2 months post pregnancy for 6 months from migrants who conceived after arriving to Australia. Ten subjects received supplemental Ca, 2 immigrants that did not conceive acted as controls and did not receive Ca supplement. Diets and environments were monitored. </t>
  </si>
  <si>
    <t>&lt;5 to  ≥10</t>
  </si>
  <si>
    <t>(14 to  ≥35)</t>
  </si>
  <si>
    <t>Women admitted to hospital for delivery, 2002, Santo Amaro City, Brazil</t>
  </si>
  <si>
    <t xml:space="preserve">All participants were below the adequate intake for Ca (98% &amp; 44% below the RDA for iron &amp; vitamin C, respectively). Significant inverse relationship between BLLs &amp; Ca intake, women's age, vitamin C, and hemoglobin. </t>
  </si>
  <si>
    <t>Participants completed questionnaires on sociodemographics, health behaviors, and a food questionnaire. to estimate average Ca, iron, &amp; vitamin C intakes. Blood samples were collected to determine BLLs &amp; hemoglobin.</t>
  </si>
  <si>
    <t>Evaluate the effect of 1,200 mg/day Ca supplementation on maternal BLLs during pregnancy.</t>
  </si>
  <si>
    <t>Investigate the effect of blood Pb &amp; its relationship with Ca and phosphorus (P) in the development of preeclampsia.</t>
  </si>
  <si>
    <t>Completed study</t>
  </si>
  <si>
    <t xml:space="preserve">Participants were recruited before 14 weeks gestation and randomly assigned to receive Ca supplement of 1,200 mg at bedtime or a placebo. Assessed BLLs, dietary Ca intake, and use of Pb-glazed ceramics at first, second, &amp; third trimesters. Pill count was recorded (double-blinded). </t>
  </si>
  <si>
    <t>Ca supplementation was associated with a mean reduction of 11% or 1.95 μg/dL in maternal BLLs. In second &amp; third trimester, declines were 14% &amp; 8%, respectively, compared to placebo. Women taking 50% of pills had a significant average reduction of 15%. Reductions increased to 19% and 24% when  ≥ 67% and ≥ 75% of pills were consumed (all significant). Women who did not use Pb-glazed ceramics but had high patella bone Pb and consumed ≥ 75% of pills had 23% greater reduction. Women who used Pb-glazed ceramics had a 31% reduction.</t>
  </si>
  <si>
    <t>Nonpregnant women (controls)</t>
  </si>
  <si>
    <t>Women were classified as having preeclampsia based on systolic BP (SBP) ≥140 mm Hg and/or diastolic BP (DBP) ≥90 mm Hg &amp; proteinuria measure during at least 2 visits after the 22nd week of gestation. Blood samples were collected to determine serum Ca &amp; P, and BLLs.</t>
  </si>
  <si>
    <t>Non-preeclamptic (healthy)</t>
  </si>
  <si>
    <t>BLLs, SBP, &amp; DBP were significantly higher in pregnant women than in controls. Among pregnant women, BLLs were highest in the preeclampsia group. Ca &amp; P were significantly lower in preeclampsia women compared to healthy pregnant women. Overall, BLLs were significantly positively correlated with SBP &amp; DBP and significantly negatively correlated with serum Ca &amp; P in pregnant women. The results suggest the increase in BLLs paralleled by a decrease in Ca &amp; P may be related to the development and progression of preeclampsia.</t>
  </si>
  <si>
    <t>Investigate the relationship between prenatal Pb exposure &amp; postnatal growth, and the role of dietary Ca intake against the effect of Pb on infant &amp; child growth.</t>
  </si>
  <si>
    <t>Maternal &amp; cord BLLs were assessed in a birth cohort of pregnant women &gt;18 years. Postnatal growth measurements were preformed at birth, 6, 12, &amp; 24 months. Dietary data were collected by 24 hour dietary recall interviews preformed by a dietitian &amp; nutritional software was used to estimate dietary Ca intake.</t>
  </si>
  <si>
    <t xml:space="preserve">Among both early &amp; late maternal BLLs, there was an inverse association with Ca intake, however, it was only significant in early pregnancy. Maternal BLLs during late pregnancy were associated with a reduction in infant weight &amp; length at 24 months with low Ca intake (participants below mean Ca intake). </t>
  </si>
  <si>
    <t>Pregnant women, 2006-2010; Seoul, Chonan, &amp; Ulsan, South Korea</t>
  </si>
  <si>
    <t>Pregnant women in their third trimester &amp; during lactation, São Gonçalo, Brazil</t>
  </si>
  <si>
    <t xml:space="preserve">Participants were recruited if they intended to breastfeed and had low Pb exposures &amp; low Ca intake. Dietary Ca intake was assessed through questionnaires. Participants took no supplemental Ca during pregnancy. During lactation, the women were randomly divided into two groups (supplement &amp; non-supplemented). The supplemented group received 500 mg Ca/day) at breakfast in weeks 2-7 post delivery. Blood was collected and erythrocyte Pb, δ-ALAD activity, and Zn-δ-ALAD% reactivity were measured. </t>
  </si>
  <si>
    <t>Erythrocyte Pb &amp; Zn-δ-ALAD% (indicators of Pb), increased significantly from late pregnancy to lactation in the non-supplement group, but there were no significant changes in the Ca supplement group. Erythrocyte Pb &amp; Zn-δ-ALAD% were significantly lower in the Ca supplemented group. Erythrocyte Pb levels were significantly negatively correlated with total Ca intake in lactation, but not in pregnancy. Ca supplementation during lactation in women with low Ca intake &amp; minimal Pb exposure can function to minimize lactation-induced raises in circulating maternal Pb levels.</t>
  </si>
  <si>
    <t xml:space="preserve">Women admitted for delivery with the intention to breastfeed were recruited to the study. Maternal &amp; cord blood were collected at delivery. Participants were surveyed on Pb exposure risk factors and completed a physical exam. Blood, breastmilk, &amp; bone Pb were collected ~1 month postpartum and at completion of study. Participants either took 1,200 mg Ca supplement with breakfast or a placebo. Pill counts every 3 months were done to assess compliance. Blood &amp; breast milk samples were obtained 3 and 6 months after beginning supplement use (breastmilk results not part of this study). </t>
  </si>
  <si>
    <t>Placebo (n=103 completed study)</t>
  </si>
  <si>
    <t>Ca supplement group (n=94 completed study)</t>
  </si>
  <si>
    <t>Ca group (n=283 completed study)</t>
  </si>
  <si>
    <t>Placebo (n=274 completed study)</t>
  </si>
  <si>
    <t>Total enrolled (n=197 completed study &amp; continued to breastfeed)</t>
  </si>
  <si>
    <t>4-months postpartum</t>
  </si>
  <si>
    <t>7-months postpartum</t>
  </si>
  <si>
    <t>Delivery (baseline)</t>
  </si>
  <si>
    <t>Determine if breastfeeding practices &amp; Ca intake reduces Pb levels over the course of lactation.</t>
  </si>
  <si>
    <t xml:space="preserve">Maternal blood &amp; breast milk Pb levels were measured at 1, 4, and 7 months postpartum. Maternal blood Pb &amp; bone Pb was also measured at delivery &amp; 1-month postpartum, respectively. Participants took 1,200 mg Ca supplements or a placebo at breakfast during 1-7 months postpartum. At least one breast milk sample was obtained per participant. </t>
  </si>
  <si>
    <t>Dietary Ca intake was &lt; 1,000 mg/day over the course of the study for 55-67% of participants from 1-7 months postpartum. Mean breast milk Pb significantly decreased postpartum with lactation (1.4 µg/L, 1.2 µg/L, &amp; 0.9 µg/L at 1, 4, &amp; 7 months postpartum, respectively). Maternal blood Pb &amp; patella Pb were significant predictors of breast milk Pb over the course of lactation. Dietary Ca intake was not significantly related to breast milk Pb levels. Ca supplement group showed a significant decrease (5-10%) in breast milk Pb levels over the course of lactation compared to placebo group. Ca supplementation is an important intervention strategy for reducing Pb in breast milk and infant exposures.</t>
  </si>
  <si>
    <t>Observational 
Longitudinal cohort study</t>
  </si>
  <si>
    <t>Smelter area (Rönnskärsverken)</t>
  </si>
  <si>
    <t>28 (17-43)</t>
  </si>
  <si>
    <t>Participants recruited from Rönnskärsverken, a copper &amp; Pb smelter area in northern Sweden, and a control community 120 km away from the smelter. Blood samples, BLLs, and serum Ca were taken from mothers at 10 &amp; 32 weeks gestation and delivery. Cord blood was collected at delivery. Participants were surveyed on health behaviors, diet, &amp; supplemental Ca use, but dietary Ca intake was not estimated.</t>
  </si>
  <si>
    <t xml:space="preserve">Dietary Ca intake was not estimated. The average consumption in Sweden was 1,000 mg for women 19-44 years in the early 1990s. </t>
  </si>
  <si>
    <t xml:space="preserve">BLLs among both groups were low, but higher in the  smelter area group compared to the control area. BLLs increased toward the end of pregnancy by 20% &amp; 15% in the smelter area and reference area, respectively. Umbilical cord BLLs were 80-87% of maternal BLLs (significant correlation). Mean infant BLLs were higher in the smelter area than the control area. There was a significant decrease in serum Ca from week 10 to 32, and then a significant increase from week 32-40. Cord serum Ca was significantly higher than maternal serum Ca. There were no significant correlations between serum Ca and BLLs. </t>
  </si>
  <si>
    <t>Participants were from phase 2 (1993-1998, n=30) and phase 3 (1999-2002, n=9) of a prior study. In the phase 3 group, participants were given Ca supplements during pregnancy &amp; 6 months postpartum. Children of non-pregnant migrant controls had their BLLs measured. Mother-child pairs of non-pregnant migrant controls were monitored for 12-24 months.</t>
  </si>
  <si>
    <t>No significant BLL differences between nonpregnant migrants &amp; their migrant children (who live in the same home and have similar diets). Micronutrients were not significantly associated with BLLs. The pregnant migrants had the lowest BLLs but highest Pb intakes, and higher Ca &amp; Zn intakes (not statistically significant). Higher micronutrient intake was associated with a stronger inverse association of Pb intakes with BLLs (not significant, except for Cu).</t>
  </si>
  <si>
    <t>Observational
Longitudinal cohort study</t>
  </si>
  <si>
    <t>Moderate weight loss (overweight or moderately obese)</t>
  </si>
  <si>
    <t>Maintained weight (overweight or moderately obese)</t>
  </si>
  <si>
    <t>Gastric bypass/severe weight loss (severely obese)</t>
  </si>
  <si>
    <t>&lt; 1,000 or &lt;1,200</t>
  </si>
  <si>
    <t>≥ 1,000 or ≥ 1,200</t>
  </si>
  <si>
    <t>Examine the association between bone turnover &amp; micronutrient intake with BLLs in women age 20-85.</t>
  </si>
  <si>
    <t>Participants completed a health examination &amp; reproductive health questionnaire. BAP and NTx were measured to assess bone turnover. Data on use of iron, Ca, &amp; vitamin D were based on self report. Data on supplement use were obtained to quantify micronutrient supplement intake. Dietary Ca was based on 24-hour recall. Supplement &amp; dietary intake were summed  to estimate total Ca intake. Participants were categorized as &lt; or ≥ the Dietary Reference Intake (DRI) for Ca intake (by age of women &amp; corresponding DRI). BLLs were compared across categories (demographics, lifestyle, &amp; reproductive health).</t>
  </si>
  <si>
    <t xml:space="preserve">Peri &amp; postmenopausal women had higher BLLs than premenopausal women. NTx and BAP were associated with higher mean BLLs among pre &amp; postmenopausal women. Any supplement use, Ca intake at or above DRI, &amp; vitamin D supplement use were associated with lower mean BLLs and lower BLLs within tertiles of BAP and NTx for postmenopausal group. Within the lowest tertile of BAP and NTx, postmenopausal women with Ca intake above the DRI had 12% and 18%, respectively, lower mean BLLs then women below the DRI (statistically significant). For premenopausal women, any supplement use was associated with lower mean BLLs across most tertiles of NTx and BAP, but were not associated to any specific micronutrient. </t>
  </si>
  <si>
    <t>Pre- &amp; postmenopausal women, 1999-2002, USA</t>
  </si>
  <si>
    <t>Men were recruited to participate in the Normative Aging Study (NAS) in 1963-1968 and have had follow-up evaluations every 3-5 years. Participants completed a food frequency questionnaire to estimate dietary Ca intake, and had BP, blood Pb, &amp; other health outcomes measured.</t>
  </si>
  <si>
    <t xml:space="preserve">Mean BLLs were higher for men ingesting ≤ 800 mg Ca per day than those consuming &gt; 800 mg/day (p=.06). Dietary Ca intake was inversely associated with BLLs (not significant) &amp; SBP (only significant when not adjusting for participants taking anti-hypertensive medications). The relationship of dietary Ca &amp; DBP was only seen with BLLs &lt; 15 µg/dL. An interaction between dietary Ca and BLL on BP was not observed. </t>
  </si>
  <si>
    <t>Determine the influence of dietary Ca on BLLs in Pb exposed &amp; unexposed workers, accounting for alcohol consumption &amp; smoking.</t>
  </si>
  <si>
    <t>Older men, Normative Aging Study, 1991, Greater Boston area, USA</t>
  </si>
  <si>
    <r>
      <t>22.4</t>
    </r>
    <r>
      <rPr>
        <vertAlign val="superscript"/>
        <sz val="9"/>
        <color theme="1"/>
        <rFont val="Arial"/>
        <family val="2"/>
      </rPr>
      <t>d</t>
    </r>
    <r>
      <rPr>
        <sz val="9"/>
        <color theme="1"/>
        <rFont val="Arial"/>
        <family val="2"/>
      </rPr>
      <t>, 33e</t>
    </r>
  </si>
  <si>
    <t>Measured blood Pb &amp; bone Pb  in tibial &amp; patella. Personal data and BP hypertensive status collected from medical history, self administered questionnaire, &amp; interview. Ca intake based on semi-quantitative food frequency questionnaire. Low Ca intake defined as ≤ 800 mg/day and high Ca intake defined as &gt; 800 mg/day.</t>
  </si>
  <si>
    <t>The odds of hypertension increased with low Ca intake &amp; increased with Pb in cortical bones &amp; blood. Bone Pb levels were slightly higher in low Ca group than high Ca group (significant in patella Pb, but not tibia). Tibia Pb and BLLs were significantly associated with BP for low Ca group, but not high Ca group. The study results suggest dietary Ca intake plays a role in mitigating the risks that cumulative Pb burden imposes on BP.</t>
  </si>
  <si>
    <t>First trimester (baseline)</t>
  </si>
  <si>
    <r>
      <rPr>
        <sz val="9"/>
        <rFont val="Arial"/>
        <family val="2"/>
      </rPr>
      <t>Gulson et al.</t>
    </r>
    <r>
      <rPr>
        <sz val="9"/>
        <color theme="1"/>
        <rFont val="Arial"/>
        <family val="2"/>
      </rPr>
      <t>, 2004</t>
    </r>
  </si>
  <si>
    <t>Bone turnover NTx study participants</t>
  </si>
  <si>
    <t>Limitations &amp; notes</t>
  </si>
  <si>
    <t>Not all participants had serum Ca or dietary/recall data. Serum calcium and calcium intake reported in mmol/L and mmol/d and converted to mg/dL and mg. Only Black children were recruited.</t>
  </si>
  <si>
    <t>Small sample size &amp; statistical power.</t>
  </si>
  <si>
    <t>The BLLs detected  in this study were lower than found previously in other studies among children in the same area.</t>
  </si>
  <si>
    <t xml:space="preserve">Ca intake was the most significant predictive factor of BLL (significant inverse relationship). In their linear regression model, BLLs decreased by 3.8 % for each 100 mg increment in dietary Ca intake. 20% of participants had insufficient Ca intake based on the IOM dietary guidelines. </t>
  </si>
  <si>
    <t>Some results are unclear; results are not listed with sex/gender, but state that the trend was the "same in female children". Biomarkers are always listed as "whole blood, scalp hair" even when it seems to only be blood Pb.</t>
  </si>
  <si>
    <t>Small sample size.</t>
  </si>
  <si>
    <t>BLLs were not done at the same point of time of gestational age for all pregnant women. Additionally, many potential study participants declined to participate. Ca levels presented in mmol/L and converted to mg/dL.</t>
  </si>
  <si>
    <t>Did not collect data on bone density or bone remodeling biomarkers, which does not allow validity to a supplement decreasing bone resorption and bone lead mobilization. The breast milk results are not yet available.</t>
  </si>
  <si>
    <t>Study focus is on hypertension. The study was not directly intended to assess the relationship between Ca intake &amp; BLLs but instead their relationship to hypertension.</t>
  </si>
  <si>
    <t>Since some participants are from past studies, there is possible overlap with other publications. Participant populations are not similar. Average results not presented (calculated by authors). Small sample size.</t>
  </si>
  <si>
    <t>Evaluate the role of dietary Ca intake on BLLs of children &lt; 5 yrs.</t>
  </si>
  <si>
    <t>Participants were recruited with low (&lt;1,000 mg) and high (&gt;2,000 mg) Ca intake. They were interviewed between 8-18 weeks and 31-41 weeks gestation on Pb exposure, blood pressure, infant weight, &amp; length of gestation. BLLs were measured for a subset of participants in first, second, &amp; third trimesters; &amp; cord blood at delivery. Participants were stratified by Ca intake: ≤ 600, &gt;600-1000, and 1,000-2,000 mg/day. Lead subgroup included 195 participants.</t>
  </si>
  <si>
    <t>Variables were based off self reporting. Women with BMI above 24 may have reported poorer quality data then women with lower BMIs. Ca intake was estimated. Did not indicate the significance of the observed inverse relationship between BLLs and Ca intake.</t>
  </si>
  <si>
    <t>There was no information available on bone mineral density or biomarkers of bone remodeling. The hypothesis that lactation increases bone mobilization, increasing breast milk Pb levels, could not be evaluated directly. Did not report the age of study participants, however, participants were compared to a reference group of 19-50 years old for Ca DRI. The association of supplementation during lactation on BLLs was not directly tested in the study (only a decrease was noted).</t>
  </si>
  <si>
    <t xml:space="preserve">BLLs were significantly higher in the occupational exposed group. Dietary Ca intake was not significantly associated with BLLs, but smoking &amp; alcohol consumption were. </t>
  </si>
  <si>
    <t xml:space="preserve">Two groups of urban Black children were selected based on their BLLs. Parents &amp; children completed questionnaires to collect personal information, a 24 hour dietary recall, and a 4-day diet record. Pica score was determined using the Richman-Graham Behavior Screening Questionnaire. BLLs, serum Ca, Ca intake, serum vitamin D, &amp; bone mineral density were determined. </t>
  </si>
  <si>
    <t xml:space="preserve">Supplement use was associated with a decline in BLLs (0.12 μg/dL &amp; 0.22 μg/dL greater reductions than placebo group at 3 &amp; 6 months, respectively). Those who took 50% or more of pills &amp; had high bone Pb levels had the greatest reductions (1.16 μg/dL higher in Ca supplement group than placebo group). Women with BLLs above the 80th BLL percentile had a 21% decrease in their BLLs, while women in the 10th percentile had an 11% reduction in BLLs; overall reduction was 16.4%. Patella Pb was significantly reduced with supplement use (0.022 µg/dL &amp; 0.034 µg/dL at 3 &amp; 4 months, respectively), suggesting bone Pb release was attenuated by supplement use. </t>
  </si>
  <si>
    <t xml:space="preserve">Women residing in Baltimore (urban area) had significantly higher BLLs than those in the Monongahela Valley (rural). Calcium intake was significantly inversely associated with BLLs. BLLs were not significantly different by age or education level. BLLs were significantly higher with a greater number of years since menopause &amp; for women who had never breastfed. </t>
  </si>
  <si>
    <r>
      <t>Women with a higher Ca intake had significantly lower BLLs at baseline (before weight loss), but the correlation was no longer present after 6 months. Ca intake over time was greatest for the weight maintenance group and lowest for the severe weight loss group. The gastric bypass group showed an increase in all markers of bone turnover (NTx, PYD, DPD). Greater weight loss was accompanied by an increase in markers of bone formation &amp; resorption, and greater increase in BLLs. BLLs s significantly increased in the gastric bypass group which averaged the greatest decrease in BMI (50.8 kg/m</t>
    </r>
    <r>
      <rPr>
        <vertAlign val="superscript"/>
        <sz val="9"/>
        <color theme="1"/>
        <rFont val="Arial"/>
        <family val="2"/>
      </rPr>
      <t>2</t>
    </r>
    <r>
      <rPr>
        <sz val="9"/>
        <color theme="1"/>
        <rFont val="Arial"/>
        <family val="2"/>
      </rPr>
      <t>) compared to the overweight &amp; moderately obese group (28.0 kg/m</t>
    </r>
    <r>
      <rPr>
        <vertAlign val="superscript"/>
        <sz val="9"/>
        <color theme="1"/>
        <rFont val="Arial"/>
        <family val="2"/>
      </rPr>
      <t>2</t>
    </r>
    <r>
      <rPr>
        <sz val="9"/>
        <color theme="1"/>
        <rFont val="Arial"/>
        <family val="2"/>
      </rPr>
      <t>). Dietary Ca intake alone did not prevent the rise in bone turnover or BLLs with severe weight loss.</t>
    </r>
  </si>
  <si>
    <t>Results do not indicate which participants took 200 mg or 1,000 mg Ca per day (of the weight maintenance or moderate weight loss group). Large range of Ca supplementation. Small sample size.</t>
  </si>
  <si>
    <t>Did not quantify supplement use; just recorded as yes/no. BAP = Bone-specific alkaline phosphatase, a marker of bone formation. NTx = a marker of bone resorption, measured in urine.</t>
  </si>
  <si>
    <r>
      <t xml:space="preserve">Overweight &amp; moderately obese women were split into two groups &amp; counseled to maintain or lose weight through calorie constriction (1200 - 1500 kcal/day) for 6 months. Participants of these groups were instructed to take a provided Ca-citrate supplement (200 or 1,000 mg/day; double-blinded). All severely over weight participants elected for gastric bypass surgery &amp; were instructed to take a higher Ca supplement (1,200-1,500 mg/day), and a vitamin &amp; mineral supplement. Compliance was monitored through pill counts throughout the study period. Bone Pb, bone turnover marker </t>
    </r>
    <r>
      <rPr>
        <i/>
        <sz val="9"/>
        <rFont val="Arial"/>
        <family val="2"/>
      </rPr>
      <t>N</t>
    </r>
    <r>
      <rPr>
        <sz val="9"/>
        <rFont val="Arial"/>
        <family val="2"/>
      </rPr>
      <t>-telopeptides (NTx), bone formation markers (PYD and DPD), &amp; Ca were measured.</t>
    </r>
  </si>
  <si>
    <t>Mean BLLs of participants increased by 25% in the third trimester (6-8 months) and 65% postpartum (compared to minimum value in late pregnancy). Significant increase in Pb isotopic ratios in late pregnancy &amp; in cord blood samples in some subjects (n=3). No association of calcium intake &amp; changes in isotopic blood Pb composition during pregnancy or postpartum. Findings suggest Ca supplementation delayed &amp; decreased fetal Pb exposure (in conjunction with past research).</t>
  </si>
  <si>
    <t xml:space="preserve">Participating children were born to low-income women enrolled in a study (at &lt; 6 months pregnant) evaluating the efficacy of a Pb exposure intervention. Data were collected from children at ~1 year of age. Nutritional intake over the past 4 weeks, BLL, &amp; household dust Pb were measured for each child. </t>
  </si>
  <si>
    <t xml:space="preserve">Xalostoc (industrial area) </t>
  </si>
  <si>
    <t>(&lt; 20 &amp; &gt; 30)</t>
  </si>
  <si>
    <r>
      <t>573.1-681.3</t>
    </r>
    <r>
      <rPr>
        <vertAlign val="superscript"/>
        <sz val="9"/>
        <color theme="1"/>
        <rFont val="Arial"/>
        <family val="2"/>
      </rPr>
      <t>a</t>
    </r>
  </si>
  <si>
    <r>
      <t>593.2-697.4</t>
    </r>
    <r>
      <rPr>
        <vertAlign val="superscript"/>
        <sz val="9"/>
        <color theme="1"/>
        <rFont val="Arial"/>
        <family val="2"/>
      </rPr>
      <t>a</t>
    </r>
  </si>
  <si>
    <r>
      <t>4.0</t>
    </r>
    <r>
      <rPr>
        <vertAlign val="superscript"/>
        <sz val="9"/>
        <color theme="1"/>
        <rFont val="Arial"/>
        <family val="2"/>
      </rPr>
      <t>b</t>
    </r>
  </si>
  <si>
    <r>
      <t>7.103</t>
    </r>
    <r>
      <rPr>
        <vertAlign val="superscript"/>
        <sz val="9"/>
        <color theme="1"/>
        <rFont val="Arial"/>
        <family val="2"/>
      </rPr>
      <t>b</t>
    </r>
  </si>
  <si>
    <r>
      <rPr>
        <vertAlign val="superscript"/>
        <sz val="9"/>
        <color theme="1"/>
        <rFont val="Arial"/>
        <family val="2"/>
      </rPr>
      <t>b</t>
    </r>
    <r>
      <rPr>
        <sz val="9"/>
        <color theme="1"/>
        <rFont val="Arial"/>
        <family val="2"/>
      </rPr>
      <t>Median</t>
    </r>
  </si>
  <si>
    <r>
      <t>15.4-15.9</t>
    </r>
    <r>
      <rPr>
        <vertAlign val="superscript"/>
        <sz val="9"/>
        <color theme="1"/>
        <rFont val="Arial"/>
        <family val="2"/>
      </rPr>
      <t>c</t>
    </r>
  </si>
  <si>
    <r>
      <t>6.74-7.30</t>
    </r>
    <r>
      <rPr>
        <vertAlign val="superscript"/>
        <sz val="9"/>
        <color theme="1"/>
        <rFont val="Arial"/>
        <family val="2"/>
      </rPr>
      <t>c</t>
    </r>
  </si>
  <si>
    <r>
      <t>19.3-19.6</t>
    </r>
    <r>
      <rPr>
        <vertAlign val="superscript"/>
        <sz val="9"/>
        <color theme="1"/>
        <rFont val="Arial"/>
        <family val="2"/>
      </rPr>
      <t>c</t>
    </r>
  </si>
  <si>
    <r>
      <t>9.26-9.75</t>
    </r>
    <r>
      <rPr>
        <vertAlign val="superscript"/>
        <sz val="9"/>
        <color theme="1"/>
        <rFont val="Arial"/>
        <family val="2"/>
      </rPr>
      <t>c</t>
    </r>
  </si>
  <si>
    <r>
      <t>79.6-84.7</t>
    </r>
    <r>
      <rPr>
        <vertAlign val="superscript"/>
        <sz val="9"/>
        <color theme="1"/>
        <rFont val="Arial"/>
        <family val="2"/>
      </rPr>
      <t>c</t>
    </r>
  </si>
  <si>
    <r>
      <t>128.2-134.3</t>
    </r>
    <r>
      <rPr>
        <vertAlign val="superscript"/>
        <sz val="9"/>
        <color theme="1"/>
        <rFont val="Arial"/>
        <family val="2"/>
      </rPr>
      <t>c</t>
    </r>
  </si>
  <si>
    <r>
      <t>86.8-92.7</t>
    </r>
    <r>
      <rPr>
        <vertAlign val="superscript"/>
        <sz val="9"/>
        <color theme="1"/>
        <rFont val="Arial"/>
        <family val="2"/>
      </rPr>
      <t>c</t>
    </r>
  </si>
  <si>
    <r>
      <t>140.8-149.2</t>
    </r>
    <r>
      <rPr>
        <vertAlign val="superscript"/>
        <sz val="9"/>
        <color theme="1"/>
        <rFont val="Arial"/>
        <family val="2"/>
      </rPr>
      <t>c</t>
    </r>
  </si>
  <si>
    <r>
      <rPr>
        <vertAlign val="superscript"/>
        <sz val="9"/>
        <color theme="1"/>
        <rFont val="Arial"/>
        <family val="2"/>
      </rPr>
      <t>c</t>
    </r>
    <r>
      <rPr>
        <sz val="9"/>
        <color theme="1"/>
        <rFont val="Arial"/>
        <family val="2"/>
      </rPr>
      <t>95% confidence interval reported</t>
    </r>
  </si>
  <si>
    <r>
      <t>10.82</t>
    </r>
    <r>
      <rPr>
        <vertAlign val="superscript"/>
        <sz val="9"/>
        <color theme="1"/>
        <rFont val="Arial"/>
        <family val="2"/>
      </rPr>
      <t>d</t>
    </r>
    <r>
      <rPr>
        <sz val="9"/>
        <color theme="1"/>
        <rFont val="Arial"/>
        <family val="2"/>
      </rPr>
      <t>, 13.23</t>
    </r>
    <r>
      <rPr>
        <vertAlign val="superscript"/>
        <sz val="9"/>
        <color theme="1"/>
        <rFont val="Arial"/>
        <family val="2"/>
      </rPr>
      <t>e</t>
    </r>
  </si>
  <si>
    <r>
      <t>1,190.6</t>
    </r>
    <r>
      <rPr>
        <vertAlign val="superscript"/>
        <sz val="9"/>
        <color theme="1"/>
        <rFont val="Arial"/>
        <family val="2"/>
      </rPr>
      <t>f</t>
    </r>
  </si>
  <si>
    <r>
      <t>1,262.4</t>
    </r>
    <r>
      <rPr>
        <vertAlign val="superscript"/>
        <sz val="9"/>
        <color theme="1"/>
        <rFont val="Arial"/>
        <family val="2"/>
      </rPr>
      <t>f</t>
    </r>
  </si>
  <si>
    <r>
      <rPr>
        <vertAlign val="superscript"/>
        <sz val="9"/>
        <color theme="1"/>
        <rFont val="Arial"/>
        <family val="2"/>
      </rPr>
      <t>f</t>
    </r>
    <r>
      <rPr>
        <sz val="9"/>
        <color theme="1"/>
        <rFont val="Arial"/>
        <family val="2"/>
      </rPr>
      <t>Daily intake calculated from weekly intake rate estimate</t>
    </r>
  </si>
  <si>
    <r>
      <rPr>
        <vertAlign val="superscript"/>
        <sz val="9"/>
        <color theme="1"/>
        <rFont val="Arial"/>
        <family val="2"/>
      </rPr>
      <t>g</t>
    </r>
    <r>
      <rPr>
        <sz val="9"/>
        <color theme="1"/>
        <rFont val="Arial"/>
        <family val="2"/>
      </rPr>
      <t>Geometric mean</t>
    </r>
  </si>
  <si>
    <r>
      <rPr>
        <vertAlign val="superscript"/>
        <sz val="9"/>
        <color theme="1"/>
        <rFont val="Arial"/>
        <family val="2"/>
      </rPr>
      <t>h</t>
    </r>
    <r>
      <rPr>
        <sz val="9"/>
        <color theme="1"/>
        <rFont val="Arial"/>
        <family val="2"/>
      </rPr>
      <t>Adjusted for total caloric intake</t>
    </r>
  </si>
  <si>
    <r>
      <t>20.6</t>
    </r>
    <r>
      <rPr>
        <vertAlign val="superscript"/>
        <sz val="9"/>
        <color theme="1"/>
        <rFont val="Arial"/>
        <family val="2"/>
      </rPr>
      <t>d</t>
    </r>
    <r>
      <rPr>
        <sz val="9"/>
        <color theme="1"/>
        <rFont val="Arial"/>
        <family val="2"/>
      </rPr>
      <t>, 30.1</t>
    </r>
    <r>
      <rPr>
        <vertAlign val="superscript"/>
        <sz val="9"/>
        <color theme="1"/>
        <rFont val="Arial"/>
        <family val="2"/>
      </rPr>
      <t>e</t>
    </r>
  </si>
  <si>
    <r>
      <t>818.6 (823.5</t>
    </r>
    <r>
      <rPr>
        <vertAlign val="superscript"/>
        <sz val="9"/>
        <color theme="1"/>
        <rFont val="Arial"/>
        <family val="2"/>
      </rPr>
      <t>h</t>
    </r>
    <r>
      <rPr>
        <sz val="9"/>
        <color theme="1"/>
        <rFont val="Arial"/>
        <family val="2"/>
      </rPr>
      <t>)</t>
    </r>
  </si>
  <si>
    <r>
      <t>1.44</t>
    </r>
    <r>
      <rPr>
        <vertAlign val="superscript"/>
        <sz val="9"/>
        <color theme="1"/>
        <rFont val="Arial"/>
        <family val="2"/>
      </rPr>
      <t>g</t>
    </r>
  </si>
  <si>
    <r>
      <t>1.49</t>
    </r>
    <r>
      <rPr>
        <vertAlign val="superscript"/>
        <sz val="9"/>
        <color theme="1"/>
        <rFont val="Arial"/>
        <family val="2"/>
      </rPr>
      <t>g</t>
    </r>
  </si>
  <si>
    <r>
      <t>1.28</t>
    </r>
    <r>
      <rPr>
        <vertAlign val="superscript"/>
        <sz val="9"/>
        <color theme="1"/>
        <rFont val="Arial"/>
        <family val="2"/>
      </rPr>
      <t>g</t>
    </r>
  </si>
  <si>
    <r>
      <t>1.14</t>
    </r>
    <r>
      <rPr>
        <vertAlign val="superscript"/>
        <sz val="9"/>
        <color theme="1"/>
        <rFont val="Arial"/>
        <family val="2"/>
      </rPr>
      <t>g</t>
    </r>
  </si>
  <si>
    <r>
      <t>1.69</t>
    </r>
    <r>
      <rPr>
        <vertAlign val="superscript"/>
        <sz val="9"/>
        <color theme="1"/>
        <rFont val="Arial"/>
        <family val="2"/>
      </rPr>
      <t>g</t>
    </r>
  </si>
  <si>
    <r>
      <t>1.85</t>
    </r>
    <r>
      <rPr>
        <vertAlign val="superscript"/>
        <sz val="9"/>
        <color theme="1"/>
        <rFont val="Arial"/>
        <family val="2"/>
      </rPr>
      <t>g</t>
    </r>
  </si>
  <si>
    <r>
      <rPr>
        <vertAlign val="superscript"/>
        <sz val="9"/>
        <color theme="1"/>
        <rFont val="Arial"/>
        <family val="2"/>
      </rPr>
      <t>a</t>
    </r>
    <r>
      <rPr>
        <sz val="9"/>
        <color theme="1"/>
        <rFont val="Arial"/>
        <family val="2"/>
      </rPr>
      <t xml:space="preserve">Calcium intake is presented as a range from the mean of the 4-day record to the 24-hour dietary recall. </t>
    </r>
  </si>
  <si>
    <t>Table 1. Summaries of studies examining the relationship of calcium (Ca) intake (dietary, supplemental) and serum calcium on lead (Pb) levels in blood (BLL), bone, plasma, or breast milk in 28 studies that quantitatively examined and reported on calcium intake and lead levels.</t>
  </si>
  <si>
    <t>Full citation</t>
  </si>
  <si>
    <r>
      <t>Mahaffey K. R., Gartside P. S. &amp; Glueck C. J. 1986 Blood lead levels and dietary calcium intake in 1- to 1--year-old children: The second National Health and Nutrition Examination Survey, 1976 to 1980</t>
    </r>
    <r>
      <rPr>
        <i/>
        <sz val="9"/>
        <color rgb="FF000000"/>
        <rFont val="Arial"/>
        <family val="2"/>
      </rPr>
      <t>. Pediatrics</t>
    </r>
    <r>
      <rPr>
        <b/>
        <sz val="9"/>
        <color rgb="FF000000"/>
        <rFont val="Arial"/>
        <family val="2"/>
      </rPr>
      <t>, 78</t>
    </r>
    <r>
      <rPr>
        <sz val="9"/>
        <color rgb="FF000000"/>
        <rFont val="Arial"/>
        <family val="2"/>
      </rPr>
      <t>(2), 257-262.</t>
    </r>
  </si>
  <si>
    <r>
      <t>Laraque D., McCormick M., Norman M., Taylor A., Weller S. C. &amp; Karp J. 1990 Blood lead, calcium status, and behavior in preschool children</t>
    </r>
    <r>
      <rPr>
        <i/>
        <sz val="9"/>
        <color rgb="FF000000"/>
        <rFont val="Arial"/>
        <family val="2"/>
      </rPr>
      <t>. American Journal of Diseases of Children (1960)</t>
    </r>
    <r>
      <rPr>
        <b/>
        <sz val="9"/>
        <color rgb="FF000000"/>
        <rFont val="Arial"/>
        <family val="2"/>
      </rPr>
      <t>, 144</t>
    </r>
    <r>
      <rPr>
        <sz val="9"/>
        <color rgb="FF000000"/>
        <rFont val="Arial"/>
        <family val="2"/>
      </rPr>
      <t>(2), 186-189. https://doi.org/10.1001/archpedi.1990.02150260066030</t>
    </r>
  </si>
  <si>
    <r>
      <t>Lacasaña M., Romieu I., Sanin L. H., Palazuelos E. &amp; Hernandez-Avila M. 2000 Blood lead levels and calcium intake in Mexico City children under five years of age</t>
    </r>
    <r>
      <rPr>
        <i/>
        <sz val="9"/>
        <color rgb="FF000000"/>
        <rFont val="Arial"/>
        <family val="2"/>
      </rPr>
      <t>. International Journal of Environmental Health Research</t>
    </r>
    <r>
      <rPr>
        <b/>
        <sz val="9"/>
        <color rgb="FF000000"/>
        <rFont val="Arial"/>
        <family val="2"/>
      </rPr>
      <t>, 10</t>
    </r>
    <r>
      <rPr>
        <sz val="9"/>
        <color rgb="FF000000"/>
        <rFont val="Arial"/>
        <family val="2"/>
      </rPr>
      <t>, 331-340. https://doi.org/10.1080/0960312002001537</t>
    </r>
  </si>
  <si>
    <r>
      <t>Gallicchio L., Scherer R. W. &amp; Sexton M. 2002 Influence of nutrient intake on blood lead levels of young children at risk for lead poisoning</t>
    </r>
    <r>
      <rPr>
        <i/>
        <sz val="9"/>
        <color rgb="FF000000"/>
        <rFont val="Arial"/>
        <family val="2"/>
      </rPr>
      <t>. Environmental Health Perspectives</t>
    </r>
    <r>
      <rPr>
        <b/>
        <sz val="9"/>
        <color rgb="FF000000"/>
        <rFont val="Arial"/>
        <family val="2"/>
      </rPr>
      <t>, 110</t>
    </r>
    <r>
      <rPr>
        <sz val="9"/>
        <color rgb="FF000000"/>
        <rFont val="Arial"/>
        <family val="2"/>
      </rPr>
      <t>(12), A767-A772.</t>
    </r>
  </si>
  <si>
    <r>
      <t>Lanphear B. P., Hornung R., Ho M., Howard C. R., Eberle S. &amp; Knauf K. 2002 Environmental lead exposure during early childhood</t>
    </r>
    <r>
      <rPr>
        <i/>
        <sz val="9"/>
        <color rgb="FF000000"/>
        <rFont val="Arial"/>
        <family val="2"/>
      </rPr>
      <t>. Journal of Pediatrics</t>
    </r>
    <r>
      <rPr>
        <b/>
        <sz val="9"/>
        <color rgb="FF000000"/>
        <rFont val="Arial"/>
        <family val="2"/>
      </rPr>
      <t>, 140</t>
    </r>
    <r>
      <rPr>
        <sz val="9"/>
        <color rgb="FF000000"/>
        <rFont val="Arial"/>
        <family val="2"/>
      </rPr>
      <t>(1), 40-47. https://doi.org/10.1067/mdp.2002.120513</t>
    </r>
  </si>
  <si>
    <r>
      <t>Markowitz M. E., Sinnett M. &amp; Rosen J. F. 2004 A Randomized Trial of Calcium Supplementation for Childhood Lead Poisoning</t>
    </r>
    <r>
      <rPr>
        <i/>
        <sz val="9"/>
        <color rgb="FF000000"/>
        <rFont val="Arial"/>
        <family val="2"/>
      </rPr>
      <t>. Pediatrics</t>
    </r>
    <r>
      <rPr>
        <b/>
        <sz val="9"/>
        <color rgb="FF000000"/>
        <rFont val="Arial"/>
        <family val="2"/>
      </rPr>
      <t>, 113</t>
    </r>
    <r>
      <rPr>
        <sz val="9"/>
        <color rgb="FF000000"/>
        <rFont val="Arial"/>
        <family val="2"/>
      </rPr>
      <t>(1), e34-e39.</t>
    </r>
  </si>
  <si>
    <r>
      <t>Jin Y., Yu F., Liao Y., Liu S., Liu M., Xu J. &amp; Yang J. 2011 Therapeutic efficiency of succimer used with calcium and ascorbic acid in the treatment of mild lead-poisoning</t>
    </r>
    <r>
      <rPr>
        <i/>
        <sz val="9"/>
        <color rgb="FF000000"/>
        <rFont val="Arial"/>
        <family val="2"/>
      </rPr>
      <t>. Environmental Toxicology and Pharmacology</t>
    </r>
    <r>
      <rPr>
        <b/>
        <sz val="9"/>
        <color rgb="FF000000"/>
        <rFont val="Arial"/>
        <family val="2"/>
      </rPr>
      <t>, 31</t>
    </r>
    <r>
      <rPr>
        <sz val="9"/>
        <color rgb="FF000000"/>
        <rFont val="Arial"/>
        <family val="2"/>
      </rPr>
      <t>, 137-142. https://doi.org/10.1016/j.etap2010.09.15</t>
    </r>
  </si>
  <si>
    <r>
      <t>Turgeon O'Brien H., Gagné D., Vaissière E., Blanchet R., Lauzière J., Vézina C. &amp; Ayotte P. 2014 Effect of dietary calcium intake on lead exposure in Inuit children attending childcare centres in Nunavik</t>
    </r>
    <r>
      <rPr>
        <i/>
        <sz val="9"/>
        <color rgb="FF000000"/>
        <rFont val="Arial"/>
        <family val="2"/>
      </rPr>
      <t>. International Journal of Environmental Health Research</t>
    </r>
    <r>
      <rPr>
        <b/>
        <sz val="9"/>
        <color rgb="FF000000"/>
        <rFont val="Arial"/>
        <family val="2"/>
      </rPr>
      <t>, 24</t>
    </r>
    <r>
      <rPr>
        <sz val="9"/>
        <color rgb="FF000000"/>
        <rFont val="Arial"/>
        <family val="2"/>
      </rPr>
      <t>(5), 482-495. https://doi.org/10.1080/09603123.2013.865714</t>
    </r>
  </si>
  <si>
    <r>
      <t>Talpur S., Afridi H. I., Kasi T. G. &amp; Talpur F. N. 2018 Interaction of lead with calcium, iron, and zing in the biological samples of malnourished children</t>
    </r>
    <r>
      <rPr>
        <i/>
        <sz val="9"/>
        <color rgb="FF000000"/>
        <rFont val="Arial"/>
        <family val="2"/>
      </rPr>
      <t>. Biological Trace Element Research</t>
    </r>
    <r>
      <rPr>
        <b/>
        <sz val="9"/>
        <color rgb="FF000000"/>
        <rFont val="Arial"/>
        <family val="2"/>
      </rPr>
      <t>, 183</t>
    </r>
    <r>
      <rPr>
        <sz val="9"/>
        <color rgb="FF000000"/>
        <rFont val="Arial"/>
        <family val="2"/>
      </rPr>
      <t>, 209-217. https://doi.org/10.1007/s12011-017-1141-9</t>
    </r>
  </si>
  <si>
    <r>
      <t>Hertz-Picciotto I., Schramm M., Watt-Morse M., Chantala K., Anderson J. &amp; Osterloh J. 2000 Patterns and determinants of blood lead during pregnancy</t>
    </r>
    <r>
      <rPr>
        <i/>
        <sz val="9"/>
        <color rgb="FF000000"/>
        <rFont val="Arial"/>
        <family val="2"/>
      </rPr>
      <t>. American Journal of Epidemiology</t>
    </r>
    <r>
      <rPr>
        <b/>
        <sz val="9"/>
        <color rgb="FF000000"/>
        <rFont val="Arial"/>
        <family val="2"/>
      </rPr>
      <t>, 152</t>
    </r>
    <r>
      <rPr>
        <sz val="9"/>
        <color rgb="FF000000"/>
        <rFont val="Arial"/>
        <family val="2"/>
      </rPr>
      <t>(9), 829-837.</t>
    </r>
  </si>
  <si>
    <r>
      <t>Téllez-Rojo M. M., Hernández-Avila M., Lamadrid-Figueroa H., Smith D., Hernández-Cadena L., Mercado A., Aro A., Schwartz J. &amp; Hu H. 2004 Impact of bone lead and bone resorption on plasma and whole blood lead levels during pregnancy</t>
    </r>
    <r>
      <rPr>
        <i/>
        <sz val="9"/>
        <color rgb="FF000000"/>
        <rFont val="Arial"/>
        <family val="2"/>
      </rPr>
      <t>. American Journal of Epidemiology</t>
    </r>
    <r>
      <rPr>
        <b/>
        <sz val="9"/>
        <color rgb="FF000000"/>
        <rFont val="Arial"/>
        <family val="2"/>
      </rPr>
      <t>, 160</t>
    </r>
    <r>
      <rPr>
        <sz val="9"/>
        <color rgb="FF000000"/>
        <rFont val="Arial"/>
        <family val="2"/>
      </rPr>
      <t>(7), 668-678. https://doi.org/10.1093/aje/kwh271</t>
    </r>
  </si>
  <si>
    <r>
      <t>Gulson B. L., Mizon K. J., Palmer J. M., Korsch M. J., Taylor A. J. &amp; Mahaffey K. R. 2004 Blood lead changes during pregnancy and postpartum with calcium supplementation</t>
    </r>
    <r>
      <rPr>
        <i/>
        <sz val="9"/>
        <color rgb="FF000000"/>
        <rFont val="Arial"/>
        <family val="2"/>
      </rPr>
      <t>. Environmental Health Perspectives</t>
    </r>
    <r>
      <rPr>
        <b/>
        <sz val="9"/>
        <color rgb="FF000000"/>
        <rFont val="Arial"/>
        <family val="2"/>
      </rPr>
      <t>, 112</t>
    </r>
    <r>
      <rPr>
        <sz val="9"/>
        <color rgb="FF000000"/>
        <rFont val="Arial"/>
        <family val="2"/>
      </rPr>
      <t>, 1499-1507. https://doi.org/10.1289/ehp.6548</t>
    </r>
  </si>
  <si>
    <r>
      <t>Zentner L. E. A., Rondó P. H. C., Duran M. C. &amp; Oliveira J. M. 2008 Relationships of blood lead to calcium, iron, and vitamin C intakes in Brazilian pregnant women</t>
    </r>
    <r>
      <rPr>
        <i/>
        <sz val="9"/>
        <color rgb="FF000000"/>
        <rFont val="Arial"/>
        <family val="2"/>
      </rPr>
      <t>. Clinical Nutrition</t>
    </r>
    <r>
      <rPr>
        <b/>
        <sz val="9"/>
        <color rgb="FF000000"/>
        <rFont val="Arial"/>
        <family val="2"/>
      </rPr>
      <t>, 27</t>
    </r>
    <r>
      <rPr>
        <sz val="9"/>
        <color rgb="FF000000"/>
        <rFont val="Arial"/>
        <family val="2"/>
      </rPr>
      <t>, 100-104. https://doi.org/10.1016/j.clnu.2007.10.005</t>
    </r>
  </si>
  <si>
    <r>
      <t>Ettinger A. S., Lamadrid-Figueroa H., Téllez-Rojo M. M., Mercado-García A., Peterson K. E., Schwartz J., Hu H. &amp; Hernández-Avila M. 2009 Effect of calcium supplementation on blood lead levels in pregnancy: A randomized placebo-controlled trial</t>
    </r>
    <r>
      <rPr>
        <i/>
        <sz val="9"/>
        <color rgb="FF000000"/>
        <rFont val="Arial"/>
        <family val="2"/>
      </rPr>
      <t>. Environmental Health Perspectives</t>
    </r>
    <r>
      <rPr>
        <b/>
        <sz val="9"/>
        <color rgb="FF000000"/>
        <rFont val="Arial"/>
        <family val="2"/>
      </rPr>
      <t>, 117</t>
    </r>
    <r>
      <rPr>
        <sz val="9"/>
        <color rgb="FF000000"/>
        <rFont val="Arial"/>
        <family val="2"/>
      </rPr>
      <t>(1), 26-31. https://doi.org/10.1289/ehp.11868</t>
    </r>
  </si>
  <si>
    <r>
      <t>Ikechukwu I. C., Ojareva O. I. A., Ibhagbemien A. J., Okhoaretor O. F., Oluwatomi O. B., Akhalufo O. S., Oluwagbenga A. T. &amp; Chigaekwu N. 2012 Blood lead, calcium, and phosphorus in women with preeclampsia in Edo State, Nigeria</t>
    </r>
    <r>
      <rPr>
        <i/>
        <sz val="9"/>
        <color rgb="FF000000"/>
        <rFont val="Arial"/>
        <family val="2"/>
      </rPr>
      <t>. Archives of Environmental &amp; Occupational Health</t>
    </r>
    <r>
      <rPr>
        <b/>
        <sz val="9"/>
        <color rgb="FF000000"/>
        <rFont val="Arial"/>
        <family val="2"/>
      </rPr>
      <t>, 67</t>
    </r>
    <r>
      <rPr>
        <sz val="9"/>
        <color rgb="FF000000"/>
        <rFont val="Arial"/>
        <family val="2"/>
      </rPr>
      <t>(3), 163-169.</t>
    </r>
  </si>
  <si>
    <r>
      <t>Hong Y., Kulkarni S. S., Lim Y., Kim E., Ha M., Park H., Kim Y., Kim B., Chang N., Oh S., Kim Y., Park C. &amp; Ha E. 2014 Postnatal growth following prenatal lead exposure and calcium intake</t>
    </r>
    <r>
      <rPr>
        <i/>
        <sz val="9"/>
        <color rgb="FF000000"/>
        <rFont val="Arial"/>
        <family val="2"/>
      </rPr>
      <t>. Pediatrics</t>
    </r>
    <r>
      <rPr>
        <b/>
        <sz val="9"/>
        <color rgb="FF000000"/>
        <rFont val="Arial"/>
        <family val="2"/>
      </rPr>
      <t>, 134</t>
    </r>
    <r>
      <rPr>
        <sz val="9"/>
        <color rgb="FF000000"/>
        <rFont val="Arial"/>
        <family val="2"/>
      </rPr>
      <t>(6), 1151-1159. https://doi.org/10.1542/peds.2014-1658</t>
    </r>
  </si>
  <si>
    <r>
      <t>Pires J. B., Miekeley N. &amp; Donangelo C. M. 2002 Calcium supplementation during lactation blunts erythrocyte lead levels and δ-aminolevulinic acid dehydratase zinc-reaction in women non-exposed to lead and with marginal calcium intakes</t>
    </r>
    <r>
      <rPr>
        <i/>
        <sz val="9"/>
        <color rgb="FF000000"/>
        <rFont val="Arial"/>
        <family val="2"/>
      </rPr>
      <t>. Toxicology</t>
    </r>
    <r>
      <rPr>
        <b/>
        <sz val="9"/>
        <color rgb="FF000000"/>
        <rFont val="Arial"/>
        <family val="2"/>
      </rPr>
      <t>, 175</t>
    </r>
    <r>
      <rPr>
        <sz val="9"/>
        <color rgb="FF000000"/>
        <rFont val="Arial"/>
        <family val="2"/>
      </rPr>
      <t>, 247-255.</t>
    </r>
  </si>
  <si>
    <r>
      <t>Hernandez-Avila M., Gonzalez-Cossio T., Hernandez-Avila J. E., Romieu I., Peterson K. E., Aro A., Palazuelos E. &amp; Hu H. 2003 Dietary calcium supplements to lower blood lead levels in lactating women: A randomized placebo-controlled trial</t>
    </r>
    <r>
      <rPr>
        <i/>
        <sz val="9"/>
        <color rgb="FF000000"/>
        <rFont val="Arial"/>
        <family val="2"/>
      </rPr>
      <t>. Epidemiology</t>
    </r>
    <r>
      <rPr>
        <b/>
        <sz val="9"/>
        <color rgb="FF000000"/>
        <rFont val="Arial"/>
        <family val="2"/>
      </rPr>
      <t>, 14</t>
    </r>
    <r>
      <rPr>
        <sz val="9"/>
        <color rgb="FF000000"/>
        <rFont val="Arial"/>
        <family val="2"/>
      </rPr>
      <t>(2), 206-212.</t>
    </r>
  </si>
  <si>
    <r>
      <t>Ettinger A. S., Téllez-Rojo M. M., Amarasiriwardena C., Peterson K. E., Schwartz J., Aro A., Hu H. &amp; Hernández-Avila M. 2006 Influence of maternal bone lead burden and calcium intake on levels of lead in breast milk over the course of lactation</t>
    </r>
    <r>
      <rPr>
        <i/>
        <sz val="9"/>
        <color rgb="FF000000"/>
        <rFont val="Arial"/>
        <family val="2"/>
      </rPr>
      <t>. American Journal of Epidemiology</t>
    </r>
    <r>
      <rPr>
        <b/>
        <sz val="9"/>
        <color rgb="FF000000"/>
        <rFont val="Arial"/>
        <family val="2"/>
      </rPr>
      <t>, 163</t>
    </r>
    <r>
      <rPr>
        <sz val="9"/>
        <color rgb="FF000000"/>
        <rFont val="Arial"/>
        <family val="2"/>
      </rPr>
      <t>(1), 48-56. https://doi.org/10.1093/aje/kwj010</t>
    </r>
  </si>
  <si>
    <r>
      <t>Lagerkvist B. J., Ekesrydh S., Englyst V., Nordberg G. F., Söderberg H. A. &amp; Wiklund D. E. 1996 Increased blood lead and decreased calcium levels during pregnancy: a prospective study of Swedish women living near a smelter.</t>
    </r>
    <r>
      <rPr>
        <i/>
        <sz val="9"/>
        <color rgb="FF000000"/>
        <rFont val="Arial"/>
        <family val="2"/>
      </rPr>
      <t> American Journal of Public Health</t>
    </r>
    <r>
      <rPr>
        <b/>
        <sz val="9"/>
        <color rgb="FF000000"/>
        <rFont val="Arial"/>
        <family val="2"/>
      </rPr>
      <t>, 86</t>
    </r>
    <r>
      <rPr>
        <sz val="9"/>
        <color rgb="FF000000"/>
        <rFont val="Arial"/>
        <family val="2"/>
      </rPr>
      <t>(9), 1247-1252. https://www.ncbi.nlm.nih.gov/pmc/articles/PMC1380587/</t>
    </r>
  </si>
  <si>
    <r>
      <t>Gulson B. L., Mizon K. J., Korsch M. J. &amp; Taylor A. J. 2006 Low blood lead levels do not appear to be further reduced by dietary supplements</t>
    </r>
    <r>
      <rPr>
        <i/>
        <sz val="9"/>
        <color rgb="FF000000"/>
        <rFont val="Arial"/>
        <family val="2"/>
      </rPr>
      <t>. Environmental Health Perspectives</t>
    </r>
    <r>
      <rPr>
        <b/>
        <sz val="9"/>
        <color rgb="FF000000"/>
        <rFont val="Arial"/>
        <family val="2"/>
      </rPr>
      <t>, 114</t>
    </r>
    <r>
      <rPr>
        <sz val="9"/>
        <color rgb="FF000000"/>
        <rFont val="Arial"/>
        <family val="2"/>
      </rPr>
      <t>(8), 1186-1192. https://doi.org/10.1289/ehp.8605</t>
    </r>
  </si>
  <si>
    <r>
      <t>Muldoon S. B., Cauley J. A., Kuller L. H., Scott J. &amp; Rohay J. 1994 Lifestyle and sociodemographic factors as determinants of blood lead levels in elderly women</t>
    </r>
    <r>
      <rPr>
        <i/>
        <sz val="9"/>
        <color rgb="FF000000"/>
        <rFont val="Arial"/>
        <family val="2"/>
      </rPr>
      <t>. American Journal of Epidemiology</t>
    </r>
    <r>
      <rPr>
        <b/>
        <sz val="9"/>
        <color rgb="FF000000"/>
        <rFont val="Arial"/>
        <family val="2"/>
      </rPr>
      <t>, 139</t>
    </r>
    <r>
      <rPr>
        <sz val="9"/>
        <color rgb="FF000000"/>
        <rFont val="Arial"/>
        <family val="2"/>
      </rPr>
      <t>(6), 599-608.</t>
    </r>
  </si>
  <si>
    <r>
      <t>Riedt C. S., Buckley B. T., Brolin R. E., Ambia-Sobhan H., Rhoads G. G. &amp; Shapses S. A. 2009 Blood lead levels and bone turnover with weight reduction in women</t>
    </r>
    <r>
      <rPr>
        <i/>
        <sz val="9"/>
        <color rgb="FF000000"/>
        <rFont val="Arial"/>
        <family val="2"/>
      </rPr>
      <t>. Journal of Exposure Science and Environmental Epidemiology</t>
    </r>
    <r>
      <rPr>
        <b/>
        <sz val="9"/>
        <color rgb="FF000000"/>
        <rFont val="Arial"/>
        <family val="2"/>
      </rPr>
      <t>, 19</t>
    </r>
    <r>
      <rPr>
        <sz val="9"/>
        <color rgb="FF000000"/>
        <rFont val="Arial"/>
        <family val="2"/>
      </rPr>
      <t>(1), 90-96.</t>
    </r>
  </si>
  <si>
    <r>
      <t>Jackson L. W., Cromer B. A. &amp; Panneerselvamm A. 2010 Association between bone turnover, micronutrient intake, and blood lead levels in re- and postmenopausal women, NHANES 1999-2002</t>
    </r>
    <r>
      <rPr>
        <i/>
        <sz val="9"/>
        <color rgb="FF000000"/>
        <rFont val="Arial"/>
        <family val="2"/>
      </rPr>
      <t>. Environmental Health Perspectives</t>
    </r>
    <r>
      <rPr>
        <b/>
        <sz val="9"/>
        <color rgb="FF000000"/>
        <rFont val="Arial"/>
        <family val="2"/>
      </rPr>
      <t>, 118</t>
    </r>
    <r>
      <rPr>
        <sz val="9"/>
        <color rgb="FF000000"/>
        <rFont val="Arial"/>
        <family val="2"/>
      </rPr>
      <t>(11), 1590-1596. https://doi.org/10.1289/ehp.1002158</t>
    </r>
  </si>
  <si>
    <r>
      <t>Proctor S. P., Rotnitzky A., Sparrow D., Weiss S. T. &amp; Hu H. 1996 The relationship of blood lead and dietary calcium to blood pressure in the Normative Aging Study</t>
    </r>
    <r>
      <rPr>
        <i/>
        <sz val="9"/>
        <color rgb="FF000000"/>
        <rFont val="Arial"/>
        <family val="2"/>
      </rPr>
      <t>. International Journal of Epidemiology</t>
    </r>
    <r>
      <rPr>
        <b/>
        <sz val="9"/>
        <color rgb="FF000000"/>
        <rFont val="Arial"/>
        <family val="2"/>
      </rPr>
      <t>, 25</t>
    </r>
    <r>
      <rPr>
        <sz val="9"/>
        <color rgb="FF000000"/>
        <rFont val="Arial"/>
        <family val="2"/>
      </rPr>
      <t>(3), 528-536.</t>
    </r>
  </si>
  <si>
    <r>
      <t>Kristal-Boneh E., Froom P., Yerushalmi N., Ashkanazi R., Pardo A., Shine R. &amp; Ribak J. 1998 Effect of dietary calcium on blood lead concentrations in occupationally exposed and nonexposed workers</t>
    </r>
    <r>
      <rPr>
        <i/>
        <sz val="9"/>
        <color rgb="FF000000"/>
        <rFont val="Arial"/>
        <family val="2"/>
      </rPr>
      <t>. American Journal of Industrial Medicine</t>
    </r>
    <r>
      <rPr>
        <b/>
        <sz val="9"/>
        <color rgb="FF000000"/>
        <rFont val="Arial"/>
        <family val="2"/>
      </rPr>
      <t>, 34</t>
    </r>
    <r>
      <rPr>
        <sz val="9"/>
        <color rgb="FF000000"/>
        <rFont val="Arial"/>
        <family val="2"/>
      </rPr>
      <t>, 512-516.</t>
    </r>
  </si>
  <si>
    <r>
      <t>Elmarsafawy S. F., Jain N. B., Schwartz J., Sparrow D., Nie H. &amp; Hu H. 2006 Dietary calcium as a potential modifier of the relationship of lead burden to blood pressure</t>
    </r>
    <r>
      <rPr>
        <i/>
        <sz val="9"/>
        <color rgb="FF000000"/>
        <rFont val="Arial"/>
        <family val="2"/>
      </rPr>
      <t>. Epidemiology</t>
    </r>
    <r>
      <rPr>
        <b/>
        <sz val="9"/>
        <color rgb="FF000000"/>
        <rFont val="Arial"/>
        <family val="2"/>
      </rPr>
      <t>, 17</t>
    </r>
    <r>
      <rPr>
        <sz val="9"/>
        <color rgb="FF000000"/>
        <rFont val="Arial"/>
        <family val="2"/>
      </rPr>
      <t>(5), 531-537. https://doi.org/10.1097/01.ede.0000231285.86968.2b</t>
    </r>
  </si>
  <si>
    <r>
      <t>Theppeang K., Glass T. A., Bandeen-Roche K., Todd A. C., Rhode C. A. &amp; Schartz B. S. 2008 Gender and race/ethnicity differences in lead dose biomarkers</t>
    </r>
    <r>
      <rPr>
        <i/>
        <sz val="9"/>
        <color rgb="FF000000"/>
        <rFont val="Arial"/>
        <family val="2"/>
      </rPr>
      <t>. American Journal of Public Health</t>
    </r>
    <r>
      <rPr>
        <b/>
        <sz val="9"/>
        <color rgb="FF000000"/>
        <rFont val="Arial"/>
        <family val="2"/>
      </rPr>
      <t>, 98</t>
    </r>
    <r>
      <rPr>
        <sz val="9"/>
        <color rgb="FF000000"/>
        <rFont val="Arial"/>
        <family val="2"/>
      </rPr>
      <t>(7), 1248-1255. https://doi.org/10.2105/ajph.2007.118505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</si>
</sst>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font>
    <font>
      <sz val="11"/>
      <color theme="1"/>
      <name val="Arial"/>
      <family val="2"/>
    </font>
    <font>
      <sz val="9"/>
      <name val="Arial"/>
      <family val="2"/>
    </font>
    <font>
      <vertAlign val="superscript"/>
      <sz val="9"/>
      <color theme="1"/>
      <name val="Arial"/>
      <family val="2"/>
    </font>
    <font>
      <b/>
      <sz val="9"/>
      <color theme="1"/>
      <name val="Arial"/>
      <family val="2"/>
    </font>
    <font>
      <i/>
      <sz val="9"/>
      <name val="Arial"/>
      <family val="2"/>
    </font>
    <font>
      <sz val="9"/>
      <color theme="8"/>
      <name val="Arial"/>
      <family val="2"/>
    </font>
    <font>
      <b/>
      <sz val="9"/>
      <name val="Arial"/>
      <family val="2"/>
    </font>
    <font>
      <sz val="9"/>
      <color rgb="FF000000"/>
      <name val="Arial"/>
      <family val="2"/>
    </font>
    <font>
      <i/>
      <sz val="9"/>
      <color rgb="FF000000"/>
      <name val="Arial"/>
      <family val="2"/>
    </font>
    <font>
      <b/>
      <sz val="9"/>
      <color rgb="FF000000"/>
      <name val="Arial"/>
      <family val="2"/>
    </font>
  </fonts>
  <fills count="2">
    <fill>
      <patternFill patternType="none"/>
    </fill>
    <fill>
      <patternFill patternType="gray125"/>
    </fill>
  </fills>
  <borders count="6">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19">
    <xf numFmtId="0" fontId="0" fillId="0" borderId="0" xfId="0" applyFont="1" applyAlignment="1"/>
    <xf numFmtId="0" fontId="7" fillId="0" borderId="1" xfId="0" applyFont="1" applyBorder="1" applyAlignment="1">
      <alignment vertical="center"/>
    </xf>
    <xf numFmtId="0" fontId="3" fillId="0" borderId="1" xfId="0" applyFont="1" applyBorder="1" applyAlignment="1">
      <alignment vertical="center"/>
    </xf>
    <xf numFmtId="0" fontId="3" fillId="0" borderId="0" xfId="0" applyFont="1" applyAlignment="1"/>
    <xf numFmtId="0" fontId="7" fillId="0" borderId="1" xfId="0" applyFont="1" applyBorder="1" applyAlignment="1">
      <alignment horizontal="left" vertical="center" wrapText="1"/>
    </xf>
    <xf numFmtId="0" fontId="3" fillId="0" borderId="0" xfId="0" applyFont="1" applyAlignment="1">
      <alignment horizontal="left" vertical="center" wrapText="1"/>
    </xf>
    <xf numFmtId="0" fontId="7" fillId="0" borderId="2" xfId="0" applyFont="1" applyFill="1" applyBorder="1" applyAlignment="1">
      <alignment horizontal="left" vertical="center" indent="1"/>
    </xf>
    <xf numFmtId="0" fontId="1"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left" vertical="center" indent="1"/>
    </xf>
    <xf numFmtId="0" fontId="1"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vertical="center"/>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1" xfId="0" applyFont="1" applyBorder="1" applyAlignment="1">
      <alignment horizontal="left" vertical="center" wrapText="1"/>
    </xf>
    <xf numFmtId="0" fontId="7" fillId="0" borderId="3"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6" fillId="0" borderId="0" xfId="0" applyFont="1" applyFill="1" applyAlignment="1">
      <alignment horizontal="center" vertical="center" wrapText="1"/>
    </xf>
    <xf numFmtId="0" fontId="12" fillId="0" borderId="1" xfId="0" applyFont="1" applyBorder="1" applyAlignment="1">
      <alignment vertical="center"/>
    </xf>
    <xf numFmtId="0" fontId="1" fillId="0"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xf numFmtId="0" fontId="0" fillId="0" borderId="0" xfId="0" applyFont="1" applyFill="1" applyAlignment="1">
      <alignment horizontal="center" vertical="center" wrapText="1"/>
    </xf>
    <xf numFmtId="0" fontId="0" fillId="0" borderId="0" xfId="0" applyFont="1" applyFill="1" applyAlignment="1">
      <alignment vertical="center"/>
    </xf>
    <xf numFmtId="0" fontId="6"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1" fillId="0" borderId="4" xfId="0" applyFont="1" applyFill="1" applyBorder="1" applyAlignment="1">
      <alignment vertical="center"/>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3" fillId="0" borderId="2" xfId="0" applyFont="1" applyFill="1" applyBorder="1" applyAlignment="1">
      <alignment vertical="center"/>
    </xf>
    <xf numFmtId="3"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inden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indent="1"/>
    </xf>
    <xf numFmtId="0" fontId="3"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vertical="center"/>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indent="2"/>
    </xf>
    <xf numFmtId="0" fontId="3" fillId="0" borderId="2" xfId="0" applyFont="1" applyFill="1" applyBorder="1" applyAlignment="1">
      <alignment horizontal="left" vertical="center" wrapText="1" indent="2"/>
    </xf>
    <xf numFmtId="0" fontId="3" fillId="0" borderId="1" xfId="0" applyFont="1" applyFill="1" applyBorder="1" applyAlignment="1">
      <alignment horizontal="left" vertical="center" indent="2"/>
    </xf>
    <xf numFmtId="2"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indent="2"/>
    </xf>
    <xf numFmtId="0" fontId="7" fillId="0" borderId="1" xfId="0" applyFont="1" applyFill="1" applyBorder="1" applyAlignment="1">
      <alignment horizontal="left" vertical="center" wrapText="1"/>
    </xf>
    <xf numFmtId="16" fontId="3" fillId="0" borderId="1" xfId="0" applyNumberFormat="1" applyFont="1" applyFill="1" applyBorder="1" applyAlignment="1">
      <alignment horizontal="center" vertical="center" wrapText="1"/>
    </xf>
    <xf numFmtId="0" fontId="3" fillId="0" borderId="3" xfId="0" applyFont="1" applyFill="1" applyBorder="1" applyAlignment="1">
      <alignment vertical="center"/>
    </xf>
    <xf numFmtId="0" fontId="1"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7" fillId="0" borderId="3" xfId="0" applyFont="1" applyFill="1" applyBorder="1" applyAlignment="1">
      <alignment vertical="center"/>
    </xf>
    <xf numFmtId="49" fontId="1" fillId="0" borderId="3" xfId="0" applyNumberFormat="1" applyFont="1" applyFill="1" applyBorder="1" applyAlignment="1">
      <alignment horizontal="center" vertical="center" wrapText="1"/>
    </xf>
    <xf numFmtId="16" fontId="1" fillId="0" borderId="3" xfId="0" applyNumberFormat="1" applyFont="1" applyFill="1" applyBorder="1" applyAlignment="1">
      <alignment horizontal="center" vertical="center" wrapText="1"/>
    </xf>
    <xf numFmtId="16"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indent="1"/>
    </xf>
    <xf numFmtId="3" fontId="3" fillId="0" borderId="3" xfId="0" applyNumberFormat="1" applyFont="1" applyFill="1" applyBorder="1" applyAlignment="1">
      <alignment horizontal="center" vertical="center" wrapText="1"/>
    </xf>
    <xf numFmtId="0" fontId="1" fillId="0" borderId="1" xfId="0" applyFont="1" applyFill="1" applyBorder="1" applyAlignment="1">
      <alignment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indent="1"/>
    </xf>
    <xf numFmtId="0" fontId="1" fillId="0" borderId="1" xfId="0" applyFont="1" applyFill="1" applyBorder="1" applyAlignment="1">
      <alignment vertical="center"/>
    </xf>
    <xf numFmtId="3" fontId="1" fillId="0" borderId="2" xfId="0" applyNumberFormat="1" applyFont="1" applyFill="1" applyBorder="1" applyAlignment="1">
      <alignment horizontal="center" vertical="center" wrapText="1"/>
    </xf>
    <xf numFmtId="0" fontId="1" fillId="0" borderId="1" xfId="0" applyFont="1" applyFill="1" applyBorder="1" applyAlignment="1">
      <alignment horizontal="left" vertical="center" indent="2"/>
    </xf>
    <xf numFmtId="0" fontId="3" fillId="0" borderId="1" xfId="0" applyFont="1" applyFill="1" applyBorder="1" applyAlignment="1">
      <alignment horizontal="left" vertical="center" indent="3"/>
    </xf>
    <xf numFmtId="2" fontId="3"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indent="2"/>
    </xf>
    <xf numFmtId="0" fontId="7" fillId="0" borderId="2" xfId="0" applyFont="1" applyFill="1" applyBorder="1" applyAlignment="1">
      <alignment horizontal="left" vertical="center" wrapText="1" indent="2"/>
    </xf>
    <xf numFmtId="4" fontId="3" fillId="0" borderId="2" xfId="0" applyNumberFormat="1" applyFont="1" applyFill="1" applyBorder="1" applyAlignment="1">
      <alignment horizontal="center" vertical="center" wrapText="1"/>
    </xf>
    <xf numFmtId="0" fontId="3" fillId="0" borderId="4" xfId="0" applyFont="1" applyFill="1" applyBorder="1" applyAlignment="1">
      <alignment horizontal="left" vertical="center" inden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1" fillId="0" borderId="0" xfId="0" applyFont="1" applyFill="1" applyAlignment="1">
      <alignment vertical="center"/>
    </xf>
    <xf numFmtId="0" fontId="3" fillId="0" borderId="0" xfId="0" applyFont="1" applyFill="1" applyAlignment="1"/>
    <xf numFmtId="0" fontId="3" fillId="0" borderId="0" xfId="0" applyFont="1" applyFill="1" applyAlignment="1">
      <alignmen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1" fillId="0" borderId="0" xfId="0" applyFont="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3" fillId="0" borderId="3"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85FF"/>
      <color rgb="FF92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2886075</xdr:colOff>
      <xdr:row>48</xdr:row>
      <xdr:rowOff>1419225</xdr:rowOff>
    </xdr:from>
    <xdr:ext cx="38100" cy="17145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345968" y="3693887"/>
          <a:ext cx="65" cy="172227"/>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oneCellAnchor>
    <xdr:from>
      <xdr:col>15</xdr:col>
      <xdr:colOff>38100</xdr:colOff>
      <xdr:row>48</xdr:row>
      <xdr:rowOff>1362075</xdr:rowOff>
    </xdr:from>
    <xdr:ext cx="704850" cy="180975"/>
    <xdr:sp macro="" textlink="">
      <xdr:nvSpPr>
        <xdr:cNvPr id="4" name="Shape 4">
          <a:extLst>
            <a:ext uri="{FF2B5EF4-FFF2-40B4-BE49-F238E27FC236}">
              <a16:creationId xmlns:a16="http://schemas.microsoft.com/office/drawing/2014/main" id="{00000000-0008-0000-0100-000004000000}"/>
            </a:ext>
          </a:extLst>
        </xdr:cNvPr>
        <xdr:cNvSpPr txBox="1"/>
      </xdr:nvSpPr>
      <xdr:spPr>
        <a:xfrm flipH="1">
          <a:off x="4995669" y="3693887"/>
          <a:ext cx="700662" cy="172227"/>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07"/>
  <sheetViews>
    <sheetView tabSelected="1" zoomScale="110" zoomScaleNormal="110" workbookViewId="0">
      <selection activeCell="C4" sqref="C4"/>
    </sheetView>
  </sheetViews>
  <sheetFormatPr baseColWidth="10" defaultColWidth="12.6640625" defaultRowHeight="15" customHeight="1" x14ac:dyDescent="0.15"/>
  <cols>
    <col min="1" max="1" width="17.1640625" style="27" customWidth="1"/>
    <col min="2" max="2" width="18.83203125" style="32" customWidth="1"/>
    <col min="3" max="3" width="11.83203125" style="32" customWidth="1"/>
    <col min="4" max="4" width="33.6640625" style="33" customWidth="1"/>
    <col min="5" max="5" width="5.5" style="27" customWidth="1"/>
    <col min="6" max="6" width="8.1640625" style="34" customWidth="1"/>
    <col min="7" max="7" width="9.5" style="27" customWidth="1"/>
    <col min="8" max="8" width="9.83203125" style="27" customWidth="1"/>
    <col min="9" max="9" width="10" style="27" customWidth="1"/>
    <col min="10" max="10" width="8.5" style="27" customWidth="1"/>
    <col min="11" max="11" width="9.1640625" style="27" customWidth="1"/>
    <col min="12" max="12" width="10.33203125" style="27" customWidth="1"/>
    <col min="13" max="13" width="20.5" style="35" customWidth="1"/>
    <col min="14" max="14" width="37.1640625" style="26" customWidth="1"/>
    <col min="15" max="15" width="41.6640625" style="26" customWidth="1"/>
    <col min="16" max="16" width="34.5" style="25" customWidth="1"/>
    <col min="17" max="17" width="31.5" style="109" customWidth="1"/>
    <col min="18" max="21" width="7.83203125" customWidth="1"/>
  </cols>
  <sheetData>
    <row r="1" spans="1:17" ht="20" customHeight="1" x14ac:dyDescent="0.15">
      <c r="A1" s="108" t="s">
        <v>349</v>
      </c>
    </row>
    <row r="2" spans="1:17" s="31" customFormat="1" ht="53" thickBot="1" x14ac:dyDescent="0.2">
      <c r="A2" s="29" t="s">
        <v>0</v>
      </c>
      <c r="B2" s="29" t="s">
        <v>1</v>
      </c>
      <c r="C2" s="29" t="s">
        <v>2</v>
      </c>
      <c r="D2" s="36" t="s">
        <v>3</v>
      </c>
      <c r="E2" s="29" t="s">
        <v>4</v>
      </c>
      <c r="F2" s="37" t="s">
        <v>135</v>
      </c>
      <c r="G2" s="29" t="s">
        <v>5</v>
      </c>
      <c r="H2" s="29" t="s">
        <v>33</v>
      </c>
      <c r="I2" s="29" t="s">
        <v>43</v>
      </c>
      <c r="J2" s="29" t="s">
        <v>98</v>
      </c>
      <c r="K2" s="29" t="s">
        <v>197</v>
      </c>
      <c r="L2" s="29" t="s">
        <v>52</v>
      </c>
      <c r="M2" s="38" t="s">
        <v>6</v>
      </c>
      <c r="N2" s="30" t="s">
        <v>7</v>
      </c>
      <c r="O2" s="30" t="s">
        <v>8</v>
      </c>
      <c r="P2" s="30" t="s">
        <v>293</v>
      </c>
      <c r="Q2" s="30" t="s">
        <v>350</v>
      </c>
    </row>
    <row r="3" spans="1:17" s="2" customFormat="1" ht="91" x14ac:dyDescent="0.15">
      <c r="A3" s="7" t="s">
        <v>170</v>
      </c>
      <c r="B3" s="10" t="s">
        <v>125</v>
      </c>
      <c r="C3" s="10" t="s">
        <v>198</v>
      </c>
      <c r="D3" s="39" t="s">
        <v>9</v>
      </c>
      <c r="E3" s="40">
        <v>2926</v>
      </c>
      <c r="F3" s="41" t="s">
        <v>159</v>
      </c>
      <c r="G3" s="42">
        <v>15.7</v>
      </c>
      <c r="H3" s="10" t="s">
        <v>16</v>
      </c>
      <c r="I3" s="10" t="s">
        <v>16</v>
      </c>
      <c r="J3" s="10">
        <v>851</v>
      </c>
      <c r="K3" s="10" t="s">
        <v>16</v>
      </c>
      <c r="L3" s="10" t="s">
        <v>16</v>
      </c>
      <c r="M3" s="43" t="s">
        <v>134</v>
      </c>
      <c r="N3" s="21" t="s">
        <v>210</v>
      </c>
      <c r="O3" s="21" t="s">
        <v>208</v>
      </c>
      <c r="P3" s="21" t="s">
        <v>16</v>
      </c>
      <c r="Q3" s="110" t="s">
        <v>351</v>
      </c>
    </row>
    <row r="4" spans="1:17" s="2" customFormat="1" ht="104" x14ac:dyDescent="0.15">
      <c r="A4" s="12" t="s">
        <v>32</v>
      </c>
      <c r="B4" s="12" t="s">
        <v>102</v>
      </c>
      <c r="C4" s="9" t="s">
        <v>165</v>
      </c>
      <c r="D4" s="44" t="s">
        <v>9</v>
      </c>
      <c r="E4" s="9">
        <v>64</v>
      </c>
      <c r="F4" s="45" t="s">
        <v>146</v>
      </c>
      <c r="G4" s="9">
        <v>34.979999999999997</v>
      </c>
      <c r="H4" s="9" t="s">
        <v>16</v>
      </c>
      <c r="I4" s="9" t="s">
        <v>16</v>
      </c>
      <c r="J4" s="9" t="s">
        <v>16</v>
      </c>
      <c r="K4" s="9" t="s">
        <v>16</v>
      </c>
      <c r="L4" s="9" t="s">
        <v>16</v>
      </c>
      <c r="M4" s="46" t="s">
        <v>88</v>
      </c>
      <c r="N4" s="14" t="s">
        <v>309</v>
      </c>
      <c r="O4" s="14" t="s">
        <v>227</v>
      </c>
      <c r="P4" s="14" t="s">
        <v>294</v>
      </c>
      <c r="Q4" s="111" t="s">
        <v>352</v>
      </c>
    </row>
    <row r="5" spans="1:17" s="2" customFormat="1" ht="27" x14ac:dyDescent="0.15">
      <c r="A5" s="12" t="s">
        <v>16</v>
      </c>
      <c r="B5" s="12" t="s">
        <v>16</v>
      </c>
      <c r="C5" s="12" t="s">
        <v>16</v>
      </c>
      <c r="D5" s="47" t="s">
        <v>212</v>
      </c>
      <c r="E5" s="9">
        <v>27</v>
      </c>
      <c r="F5" s="45" t="s">
        <v>16</v>
      </c>
      <c r="G5" s="9" t="s">
        <v>46</v>
      </c>
      <c r="H5" s="9" t="s">
        <v>16</v>
      </c>
      <c r="I5" s="9">
        <v>45.72</v>
      </c>
      <c r="J5" s="12" t="s">
        <v>320</v>
      </c>
      <c r="K5" s="9" t="s">
        <v>16</v>
      </c>
      <c r="L5" s="9" t="s">
        <v>16</v>
      </c>
      <c r="M5" s="48" t="s">
        <v>16</v>
      </c>
      <c r="N5" s="14" t="s">
        <v>16</v>
      </c>
      <c r="O5" s="14" t="s">
        <v>16</v>
      </c>
      <c r="P5" s="14" t="s">
        <v>16</v>
      </c>
      <c r="Q5" s="112" t="s">
        <v>16</v>
      </c>
    </row>
    <row r="6" spans="1:17" s="2" customFormat="1" ht="27" x14ac:dyDescent="0.15">
      <c r="A6" s="7" t="s">
        <v>16</v>
      </c>
      <c r="B6" s="7" t="s">
        <v>16</v>
      </c>
      <c r="C6" s="7" t="s">
        <v>16</v>
      </c>
      <c r="D6" s="49" t="s">
        <v>211</v>
      </c>
      <c r="E6" s="10">
        <v>37</v>
      </c>
      <c r="F6" s="50" t="s">
        <v>16</v>
      </c>
      <c r="G6" s="10" t="s">
        <v>47</v>
      </c>
      <c r="H6" s="10" t="s">
        <v>16</v>
      </c>
      <c r="I6" s="10">
        <v>45.36</v>
      </c>
      <c r="J6" s="7" t="s">
        <v>321</v>
      </c>
      <c r="K6" s="10" t="s">
        <v>16</v>
      </c>
      <c r="L6" s="10" t="s">
        <v>16</v>
      </c>
      <c r="M6" s="51" t="s">
        <v>16</v>
      </c>
      <c r="N6" s="21" t="s">
        <v>16</v>
      </c>
      <c r="O6" s="21" t="s">
        <v>16</v>
      </c>
      <c r="P6" s="21" t="s">
        <v>16</v>
      </c>
      <c r="Q6" s="113" t="s">
        <v>16</v>
      </c>
    </row>
    <row r="7" spans="1:17" s="2" customFormat="1" ht="101" customHeight="1" x14ac:dyDescent="0.15">
      <c r="A7" s="12" t="s">
        <v>95</v>
      </c>
      <c r="B7" s="9" t="s">
        <v>102</v>
      </c>
      <c r="C7" s="9" t="s">
        <v>121</v>
      </c>
      <c r="D7" s="44" t="s">
        <v>9</v>
      </c>
      <c r="E7" s="9">
        <v>200</v>
      </c>
      <c r="F7" s="52" t="s">
        <v>216</v>
      </c>
      <c r="G7" s="9">
        <v>9.93</v>
      </c>
      <c r="H7" s="9" t="s">
        <v>16</v>
      </c>
      <c r="I7" s="9" t="s">
        <v>16</v>
      </c>
      <c r="J7" s="9">
        <v>516</v>
      </c>
      <c r="K7" s="9" t="s">
        <v>16</v>
      </c>
      <c r="L7" s="9" t="s">
        <v>16</v>
      </c>
      <c r="M7" s="48" t="s">
        <v>304</v>
      </c>
      <c r="N7" s="14" t="s">
        <v>213</v>
      </c>
      <c r="O7" s="14" t="s">
        <v>214</v>
      </c>
      <c r="P7" s="14" t="s">
        <v>16</v>
      </c>
      <c r="Q7" s="111" t="s">
        <v>353</v>
      </c>
    </row>
    <row r="8" spans="1:17" s="2" customFormat="1" ht="17" customHeight="1" x14ac:dyDescent="0.15">
      <c r="A8" s="12" t="s">
        <v>16</v>
      </c>
      <c r="B8" s="12" t="s">
        <v>16</v>
      </c>
      <c r="C8" s="12" t="s">
        <v>16</v>
      </c>
      <c r="D8" s="47" t="s">
        <v>318</v>
      </c>
      <c r="E8" s="9">
        <v>100</v>
      </c>
      <c r="F8" s="52" t="s">
        <v>16</v>
      </c>
      <c r="G8" s="9">
        <v>10.45</v>
      </c>
      <c r="H8" s="12" t="s">
        <v>16</v>
      </c>
      <c r="I8" s="12" t="s">
        <v>16</v>
      </c>
      <c r="J8" s="9">
        <v>528.5</v>
      </c>
      <c r="K8" s="12" t="s">
        <v>16</v>
      </c>
      <c r="L8" s="12" t="s">
        <v>16</v>
      </c>
      <c r="M8" s="48" t="s">
        <v>16</v>
      </c>
      <c r="N8" s="14" t="s">
        <v>16</v>
      </c>
      <c r="O8" s="14" t="s">
        <v>16</v>
      </c>
      <c r="P8" s="14" t="s">
        <v>16</v>
      </c>
      <c r="Q8" s="112" t="s">
        <v>16</v>
      </c>
    </row>
    <row r="9" spans="1:17" s="2" customFormat="1" ht="17" customHeight="1" x14ac:dyDescent="0.15">
      <c r="A9" s="7" t="s">
        <v>16</v>
      </c>
      <c r="B9" s="7" t="s">
        <v>16</v>
      </c>
      <c r="C9" s="7" t="s">
        <v>16</v>
      </c>
      <c r="D9" s="49" t="s">
        <v>215</v>
      </c>
      <c r="E9" s="10">
        <v>100</v>
      </c>
      <c r="F9" s="53" t="s">
        <v>16</v>
      </c>
      <c r="G9" s="10">
        <v>9.41</v>
      </c>
      <c r="H9" s="7" t="s">
        <v>16</v>
      </c>
      <c r="I9" s="7" t="s">
        <v>16</v>
      </c>
      <c r="J9" s="10">
        <v>493.3</v>
      </c>
      <c r="K9" s="7" t="s">
        <v>16</v>
      </c>
      <c r="L9" s="7" t="s">
        <v>16</v>
      </c>
      <c r="M9" s="51" t="s">
        <v>16</v>
      </c>
      <c r="N9" s="21" t="s">
        <v>16</v>
      </c>
      <c r="O9" s="21" t="s">
        <v>16</v>
      </c>
      <c r="P9" s="21" t="s">
        <v>16</v>
      </c>
      <c r="Q9" s="113" t="s">
        <v>16</v>
      </c>
    </row>
    <row r="10" spans="1:17" s="2" customFormat="1" ht="107" x14ac:dyDescent="0.15">
      <c r="A10" s="15" t="s">
        <v>171</v>
      </c>
      <c r="B10" s="54" t="s">
        <v>102</v>
      </c>
      <c r="C10" s="15" t="s">
        <v>113</v>
      </c>
      <c r="D10" s="55" t="s">
        <v>9</v>
      </c>
      <c r="E10" s="54">
        <v>205</v>
      </c>
      <c r="F10" s="56">
        <v>1</v>
      </c>
      <c r="G10" s="15" t="s">
        <v>322</v>
      </c>
      <c r="H10" s="15" t="s">
        <v>16</v>
      </c>
      <c r="I10" s="54" t="s">
        <v>16</v>
      </c>
      <c r="J10" s="54">
        <v>562</v>
      </c>
      <c r="K10" s="54" t="s">
        <v>16</v>
      </c>
      <c r="L10" s="54" t="s">
        <v>16</v>
      </c>
      <c r="M10" s="57" t="s">
        <v>111</v>
      </c>
      <c r="N10" s="19" t="s">
        <v>317</v>
      </c>
      <c r="O10" s="19" t="s">
        <v>225</v>
      </c>
      <c r="P10" s="19" t="s">
        <v>217</v>
      </c>
      <c r="Q10" s="114" t="s">
        <v>354</v>
      </c>
    </row>
    <row r="11" spans="1:17" s="2" customFormat="1" ht="91" x14ac:dyDescent="0.15">
      <c r="A11" s="12" t="s">
        <v>120</v>
      </c>
      <c r="B11" s="9" t="s">
        <v>133</v>
      </c>
      <c r="C11" s="12" t="s">
        <v>115</v>
      </c>
      <c r="D11" s="44" t="s">
        <v>9</v>
      </c>
      <c r="E11" s="9">
        <v>249</v>
      </c>
      <c r="F11" s="45" t="s">
        <v>154</v>
      </c>
      <c r="G11" s="9" t="s">
        <v>16</v>
      </c>
      <c r="H11" s="9" t="s">
        <v>16</v>
      </c>
      <c r="I11" s="9" t="s">
        <v>16</v>
      </c>
      <c r="J11" s="9" t="s">
        <v>16</v>
      </c>
      <c r="K11" s="9" t="s">
        <v>16</v>
      </c>
      <c r="L11" s="9" t="s">
        <v>16</v>
      </c>
      <c r="M11" s="48" t="s">
        <v>114</v>
      </c>
      <c r="N11" s="14" t="s">
        <v>218</v>
      </c>
      <c r="O11" s="14" t="s">
        <v>226</v>
      </c>
      <c r="P11" s="14" t="s">
        <v>16</v>
      </c>
      <c r="Q11" s="111" t="s">
        <v>355</v>
      </c>
    </row>
    <row r="12" spans="1:17" s="2" customFormat="1" ht="17" customHeight="1" x14ac:dyDescent="0.15">
      <c r="A12" s="12" t="s">
        <v>16</v>
      </c>
      <c r="B12" s="12" t="s">
        <v>16</v>
      </c>
      <c r="C12" s="12" t="s">
        <v>16</v>
      </c>
      <c r="D12" s="58" t="s">
        <v>116</v>
      </c>
      <c r="E12" s="9" t="s">
        <v>16</v>
      </c>
      <c r="F12" s="45" t="s">
        <v>16</v>
      </c>
      <c r="G12" s="9">
        <v>2.9</v>
      </c>
      <c r="H12" s="9" t="s">
        <v>16</v>
      </c>
      <c r="I12" s="9" t="s">
        <v>16</v>
      </c>
      <c r="J12" s="9">
        <v>679</v>
      </c>
      <c r="K12" s="9" t="s">
        <v>16</v>
      </c>
      <c r="L12" s="9" t="s">
        <v>16</v>
      </c>
      <c r="M12" s="48" t="s">
        <v>16</v>
      </c>
      <c r="N12" s="14" t="s">
        <v>16</v>
      </c>
      <c r="O12" s="14" t="s">
        <v>16</v>
      </c>
      <c r="P12" s="14" t="s">
        <v>16</v>
      </c>
      <c r="Q12" s="112" t="s">
        <v>16</v>
      </c>
    </row>
    <row r="13" spans="1:17" s="2" customFormat="1" ht="17" customHeight="1" x14ac:dyDescent="0.15">
      <c r="A13" s="12" t="s">
        <v>16</v>
      </c>
      <c r="B13" s="12" t="s">
        <v>16</v>
      </c>
      <c r="C13" s="12" t="s">
        <v>16</v>
      </c>
      <c r="D13" s="58" t="s">
        <v>117</v>
      </c>
      <c r="E13" s="9" t="s">
        <v>16</v>
      </c>
      <c r="F13" s="45" t="s">
        <v>16</v>
      </c>
      <c r="G13" s="9">
        <v>5.7</v>
      </c>
      <c r="H13" s="9" t="s">
        <v>16</v>
      </c>
      <c r="I13" s="9" t="s">
        <v>16</v>
      </c>
      <c r="J13" s="9">
        <v>987</v>
      </c>
      <c r="K13" s="9" t="s">
        <v>16</v>
      </c>
      <c r="L13" s="9" t="s">
        <v>16</v>
      </c>
      <c r="M13" s="48" t="s">
        <v>16</v>
      </c>
      <c r="N13" s="14" t="s">
        <v>16</v>
      </c>
      <c r="O13" s="14" t="s">
        <v>16</v>
      </c>
      <c r="P13" s="14" t="s">
        <v>16</v>
      </c>
      <c r="Q13" s="112" t="s">
        <v>16</v>
      </c>
    </row>
    <row r="14" spans="1:17" s="2" customFormat="1" ht="17" customHeight="1" x14ac:dyDescent="0.15">
      <c r="A14" s="12" t="s">
        <v>16</v>
      </c>
      <c r="B14" s="12" t="s">
        <v>16</v>
      </c>
      <c r="C14" s="12" t="s">
        <v>16</v>
      </c>
      <c r="D14" s="58" t="s">
        <v>118</v>
      </c>
      <c r="E14" s="9" t="s">
        <v>16</v>
      </c>
      <c r="F14" s="45" t="s">
        <v>16</v>
      </c>
      <c r="G14" s="9">
        <v>6.1</v>
      </c>
      <c r="H14" s="9" t="s">
        <v>16</v>
      </c>
      <c r="I14" s="9" t="s">
        <v>16</v>
      </c>
      <c r="J14" s="9">
        <v>968</v>
      </c>
      <c r="K14" s="9" t="s">
        <v>16</v>
      </c>
      <c r="L14" s="9" t="s">
        <v>16</v>
      </c>
      <c r="M14" s="48" t="s">
        <v>16</v>
      </c>
      <c r="N14" s="14" t="s">
        <v>16</v>
      </c>
      <c r="O14" s="14" t="s">
        <v>16</v>
      </c>
      <c r="P14" s="14" t="s">
        <v>16</v>
      </c>
      <c r="Q14" s="112" t="s">
        <v>16</v>
      </c>
    </row>
    <row r="15" spans="1:17" s="2" customFormat="1" ht="17" customHeight="1" x14ac:dyDescent="0.15">
      <c r="A15" s="7" t="s">
        <v>16</v>
      </c>
      <c r="B15" s="7" t="s">
        <v>16</v>
      </c>
      <c r="C15" s="7" t="s">
        <v>16</v>
      </c>
      <c r="D15" s="59" t="s">
        <v>119</v>
      </c>
      <c r="E15" s="10" t="s">
        <v>16</v>
      </c>
      <c r="F15" s="50" t="s">
        <v>16</v>
      </c>
      <c r="G15" s="10">
        <v>7.5</v>
      </c>
      <c r="H15" s="10" t="s">
        <v>16</v>
      </c>
      <c r="I15" s="10" t="s">
        <v>16</v>
      </c>
      <c r="J15" s="10">
        <v>836</v>
      </c>
      <c r="K15" s="10" t="s">
        <v>16</v>
      </c>
      <c r="L15" s="10" t="s">
        <v>16</v>
      </c>
      <c r="M15" s="51" t="s">
        <v>16</v>
      </c>
      <c r="N15" s="21" t="s">
        <v>16</v>
      </c>
      <c r="O15" s="21" t="s">
        <v>16</v>
      </c>
      <c r="P15" s="21" t="s">
        <v>16</v>
      </c>
      <c r="Q15" s="113" t="s">
        <v>16</v>
      </c>
    </row>
    <row r="16" spans="1:17" s="2" customFormat="1" ht="78" x14ac:dyDescent="0.15">
      <c r="A16" s="12" t="s">
        <v>50</v>
      </c>
      <c r="B16" s="9" t="s">
        <v>53</v>
      </c>
      <c r="C16" s="9" t="s">
        <v>167</v>
      </c>
      <c r="D16" s="60" t="s">
        <v>9</v>
      </c>
      <c r="E16" s="9">
        <v>88</v>
      </c>
      <c r="F16" s="61" t="s">
        <v>136</v>
      </c>
      <c r="G16" s="9" t="s">
        <v>16</v>
      </c>
      <c r="H16" s="9" t="s">
        <v>16</v>
      </c>
      <c r="I16" s="62" t="s">
        <v>16</v>
      </c>
      <c r="J16" s="9" t="s">
        <v>16</v>
      </c>
      <c r="K16" s="9" t="s">
        <v>16</v>
      </c>
      <c r="L16" s="9" t="s">
        <v>16</v>
      </c>
      <c r="M16" s="48" t="s">
        <v>70</v>
      </c>
      <c r="N16" s="14" t="s">
        <v>221</v>
      </c>
      <c r="O16" s="14" t="s">
        <v>219</v>
      </c>
      <c r="P16" s="14" t="s">
        <v>295</v>
      </c>
      <c r="Q16" s="111" t="s">
        <v>356</v>
      </c>
    </row>
    <row r="17" spans="1:17" s="2" customFormat="1" ht="16" customHeight="1" x14ac:dyDescent="0.15">
      <c r="A17" s="12" t="s">
        <v>16</v>
      </c>
      <c r="B17" s="12" t="s">
        <v>16</v>
      </c>
      <c r="C17" s="12" t="s">
        <v>16</v>
      </c>
      <c r="D17" s="63" t="s">
        <v>160</v>
      </c>
      <c r="E17" s="9">
        <v>42</v>
      </c>
      <c r="F17" s="45">
        <v>3.7</v>
      </c>
      <c r="G17" s="9">
        <v>21.4</v>
      </c>
      <c r="H17" s="9" t="s">
        <v>16</v>
      </c>
      <c r="I17" s="9">
        <v>9.6999999999999993</v>
      </c>
      <c r="J17" s="64">
        <v>1108</v>
      </c>
      <c r="K17" s="9" t="s">
        <v>16</v>
      </c>
      <c r="L17" s="64">
        <v>1108</v>
      </c>
      <c r="M17" s="48" t="s">
        <v>16</v>
      </c>
      <c r="N17" s="14" t="s">
        <v>16</v>
      </c>
      <c r="O17" s="14" t="s">
        <v>16</v>
      </c>
      <c r="P17" s="14" t="s">
        <v>16</v>
      </c>
      <c r="Q17" s="112" t="s">
        <v>16</v>
      </c>
    </row>
    <row r="18" spans="1:17" s="2" customFormat="1" ht="16" customHeight="1" x14ac:dyDescent="0.15">
      <c r="A18" s="12" t="s">
        <v>16</v>
      </c>
      <c r="B18" s="12" t="s">
        <v>16</v>
      </c>
      <c r="C18" s="12" t="s">
        <v>16</v>
      </c>
      <c r="D18" s="65" t="s">
        <v>10</v>
      </c>
      <c r="E18" s="9">
        <v>32</v>
      </c>
      <c r="F18" s="45" t="s">
        <v>16</v>
      </c>
      <c r="G18" s="9">
        <v>16.600000000000001</v>
      </c>
      <c r="H18" s="9" t="s">
        <v>16</v>
      </c>
      <c r="I18" s="9">
        <v>9.8000000000000007</v>
      </c>
      <c r="J18" s="64">
        <v>1012</v>
      </c>
      <c r="K18" s="9" t="s">
        <v>16</v>
      </c>
      <c r="L18" s="9" t="s">
        <v>16</v>
      </c>
      <c r="M18" s="48" t="s">
        <v>16</v>
      </c>
      <c r="N18" s="14" t="s">
        <v>16</v>
      </c>
      <c r="O18" s="14" t="s">
        <v>16</v>
      </c>
      <c r="P18" s="14" t="s">
        <v>16</v>
      </c>
      <c r="Q18" s="112" t="s">
        <v>16</v>
      </c>
    </row>
    <row r="19" spans="1:17" s="2" customFormat="1" ht="16" customHeight="1" x14ac:dyDescent="0.15">
      <c r="A19" s="12" t="s">
        <v>16</v>
      </c>
      <c r="B19" s="12" t="s">
        <v>16</v>
      </c>
      <c r="C19" s="12" t="s">
        <v>16</v>
      </c>
      <c r="D19" s="65" t="s">
        <v>11</v>
      </c>
      <c r="E19" s="9">
        <v>24</v>
      </c>
      <c r="F19" s="45" t="s">
        <v>16</v>
      </c>
      <c r="G19" s="9">
        <v>14.4</v>
      </c>
      <c r="H19" s="9" t="s">
        <v>16</v>
      </c>
      <c r="I19" s="9">
        <v>9.5</v>
      </c>
      <c r="J19" s="9" t="s">
        <v>16</v>
      </c>
      <c r="K19" s="9" t="s">
        <v>16</v>
      </c>
      <c r="L19" s="64">
        <v>1012</v>
      </c>
      <c r="M19" s="48" t="s">
        <v>16</v>
      </c>
      <c r="N19" s="14" t="s">
        <v>16</v>
      </c>
      <c r="O19" s="14" t="s">
        <v>16</v>
      </c>
      <c r="P19" s="14" t="s">
        <v>16</v>
      </c>
      <c r="Q19" s="112" t="s">
        <v>16</v>
      </c>
    </row>
    <row r="20" spans="1:17" s="2" customFormat="1" ht="16" customHeight="1" x14ac:dyDescent="0.15">
      <c r="A20" s="12" t="s">
        <v>16</v>
      </c>
      <c r="B20" s="12" t="s">
        <v>16</v>
      </c>
      <c r="C20" s="12" t="s">
        <v>16</v>
      </c>
      <c r="D20" s="63" t="s">
        <v>161</v>
      </c>
      <c r="E20" s="9">
        <v>46</v>
      </c>
      <c r="F20" s="45">
        <v>3.5</v>
      </c>
      <c r="G20" s="9">
        <v>20.7</v>
      </c>
      <c r="H20" s="9" t="s">
        <v>16</v>
      </c>
      <c r="I20" s="9">
        <v>9.6</v>
      </c>
      <c r="J20" s="9">
        <v>973</v>
      </c>
      <c r="K20" s="64">
        <v>1800</v>
      </c>
      <c r="L20" s="9">
        <v>973</v>
      </c>
      <c r="M20" s="48" t="s">
        <v>16</v>
      </c>
      <c r="N20" s="14" t="s">
        <v>16</v>
      </c>
      <c r="O20" s="14" t="s">
        <v>16</v>
      </c>
      <c r="P20" s="14" t="s">
        <v>16</v>
      </c>
      <c r="Q20" s="112" t="s">
        <v>16</v>
      </c>
    </row>
    <row r="21" spans="1:17" s="2" customFormat="1" ht="16" customHeight="1" x14ac:dyDescent="0.15">
      <c r="A21" s="12" t="s">
        <v>16</v>
      </c>
      <c r="B21" s="12" t="s">
        <v>16</v>
      </c>
      <c r="C21" s="12" t="s">
        <v>16</v>
      </c>
      <c r="D21" s="65" t="s">
        <v>10</v>
      </c>
      <c r="E21" s="9">
        <v>35</v>
      </c>
      <c r="F21" s="45" t="s">
        <v>16</v>
      </c>
      <c r="G21" s="9">
        <v>15.1</v>
      </c>
      <c r="H21" s="9" t="s">
        <v>16</v>
      </c>
      <c r="I21" s="9">
        <v>9.8000000000000007</v>
      </c>
      <c r="J21" s="64">
        <v>1701</v>
      </c>
      <c r="K21" s="9" t="s">
        <v>16</v>
      </c>
      <c r="L21" s="9" t="s">
        <v>16</v>
      </c>
      <c r="M21" s="48" t="s">
        <v>16</v>
      </c>
      <c r="N21" s="14" t="s">
        <v>16</v>
      </c>
      <c r="O21" s="14" t="s">
        <v>16</v>
      </c>
      <c r="P21" s="14" t="s">
        <v>16</v>
      </c>
      <c r="Q21" s="112" t="s">
        <v>16</v>
      </c>
    </row>
    <row r="22" spans="1:17" s="2" customFormat="1" ht="16" customHeight="1" x14ac:dyDescent="0.15">
      <c r="A22" s="7" t="s">
        <v>16</v>
      </c>
      <c r="B22" s="7" t="s">
        <v>16</v>
      </c>
      <c r="C22" s="7" t="s">
        <v>16</v>
      </c>
      <c r="D22" s="66" t="s">
        <v>11</v>
      </c>
      <c r="E22" s="10">
        <v>34</v>
      </c>
      <c r="F22" s="50" t="s">
        <v>16</v>
      </c>
      <c r="G22" s="10">
        <v>14</v>
      </c>
      <c r="H22" s="10" t="s">
        <v>16</v>
      </c>
      <c r="I22" s="10">
        <v>9.6999999999999993</v>
      </c>
      <c r="J22" s="10" t="s">
        <v>16</v>
      </c>
      <c r="K22" s="10" t="s">
        <v>16</v>
      </c>
      <c r="L22" s="40">
        <v>1701</v>
      </c>
      <c r="M22" s="51" t="s">
        <v>16</v>
      </c>
      <c r="N22" s="21" t="s">
        <v>16</v>
      </c>
      <c r="O22" s="21" t="s">
        <v>16</v>
      </c>
      <c r="P22" s="21" t="s">
        <v>16</v>
      </c>
      <c r="Q22" s="113" t="s">
        <v>16</v>
      </c>
    </row>
    <row r="23" spans="1:17" s="2" customFormat="1" ht="166" customHeight="1" x14ac:dyDescent="0.15">
      <c r="A23" s="8" t="s">
        <v>27</v>
      </c>
      <c r="B23" s="9" t="s">
        <v>112</v>
      </c>
      <c r="C23" s="9" t="s">
        <v>168</v>
      </c>
      <c r="D23" s="44" t="s">
        <v>81</v>
      </c>
      <c r="E23" s="9">
        <v>72</v>
      </c>
      <c r="F23" s="61" t="s">
        <v>144</v>
      </c>
      <c r="G23" s="9" t="s">
        <v>16</v>
      </c>
      <c r="H23" s="9" t="s">
        <v>16</v>
      </c>
      <c r="I23" s="9" t="s">
        <v>16</v>
      </c>
      <c r="J23" s="9" t="s">
        <v>16</v>
      </c>
      <c r="K23" s="9" t="s">
        <v>16</v>
      </c>
      <c r="L23" s="9" t="s">
        <v>16</v>
      </c>
      <c r="M23" s="46" t="s">
        <v>199</v>
      </c>
      <c r="N23" s="14" t="s">
        <v>220</v>
      </c>
      <c r="O23" s="20" t="s">
        <v>200</v>
      </c>
      <c r="P23" s="14" t="s">
        <v>16</v>
      </c>
      <c r="Q23" s="111" t="s">
        <v>357</v>
      </c>
    </row>
    <row r="24" spans="1:17" s="2" customFormat="1" ht="26" x14ac:dyDescent="0.15">
      <c r="A24" s="12" t="s">
        <v>16</v>
      </c>
      <c r="B24" s="12" t="s">
        <v>16</v>
      </c>
      <c r="C24" s="12" t="s">
        <v>16</v>
      </c>
      <c r="D24" s="63" t="s">
        <v>86</v>
      </c>
      <c r="E24" s="9">
        <v>40</v>
      </c>
      <c r="F24" s="45" t="s">
        <v>16</v>
      </c>
      <c r="G24" s="9">
        <v>14.32</v>
      </c>
      <c r="H24" s="9" t="s">
        <v>16</v>
      </c>
      <c r="I24" s="9" t="s">
        <v>16</v>
      </c>
      <c r="J24" s="9" t="s">
        <v>16</v>
      </c>
      <c r="K24" s="64">
        <v>1250</v>
      </c>
      <c r="L24" s="9" t="s">
        <v>16</v>
      </c>
      <c r="M24" s="48" t="s">
        <v>16</v>
      </c>
      <c r="N24" s="14" t="s">
        <v>16</v>
      </c>
      <c r="O24" s="14" t="s">
        <v>16</v>
      </c>
      <c r="P24" s="14" t="s">
        <v>16</v>
      </c>
      <c r="Q24" s="112" t="s">
        <v>16</v>
      </c>
    </row>
    <row r="25" spans="1:17" s="2" customFormat="1" ht="18" customHeight="1" x14ac:dyDescent="0.15">
      <c r="A25" s="12" t="s">
        <v>16</v>
      </c>
      <c r="B25" s="12" t="s">
        <v>16</v>
      </c>
      <c r="C25" s="12" t="s">
        <v>16</v>
      </c>
      <c r="D25" s="67" t="s">
        <v>82</v>
      </c>
      <c r="E25" s="9" t="s">
        <v>16</v>
      </c>
      <c r="F25" s="45" t="s">
        <v>16</v>
      </c>
      <c r="G25" s="9">
        <v>9.6300000000000008</v>
      </c>
      <c r="H25" s="9" t="s">
        <v>16</v>
      </c>
      <c r="I25" s="9" t="s">
        <v>16</v>
      </c>
      <c r="J25" s="9" t="s">
        <v>16</v>
      </c>
      <c r="K25" s="9" t="s">
        <v>16</v>
      </c>
      <c r="L25" s="9" t="s">
        <v>16</v>
      </c>
      <c r="M25" s="48" t="s">
        <v>16</v>
      </c>
      <c r="N25" s="14" t="s">
        <v>16</v>
      </c>
      <c r="O25" s="14" t="s">
        <v>16</v>
      </c>
      <c r="P25" s="14" t="s">
        <v>16</v>
      </c>
      <c r="Q25" s="112" t="s">
        <v>16</v>
      </c>
    </row>
    <row r="26" spans="1:17" s="2" customFormat="1" ht="18" customHeight="1" x14ac:dyDescent="0.15">
      <c r="A26" s="12" t="s">
        <v>16</v>
      </c>
      <c r="B26" s="12" t="s">
        <v>16</v>
      </c>
      <c r="C26" s="12" t="s">
        <v>16</v>
      </c>
      <c r="D26" s="67" t="s">
        <v>84</v>
      </c>
      <c r="E26" s="9" t="s">
        <v>16</v>
      </c>
      <c r="F26" s="45" t="s">
        <v>16</v>
      </c>
      <c r="G26" s="9">
        <v>6.21</v>
      </c>
      <c r="H26" s="9" t="s">
        <v>16</v>
      </c>
      <c r="I26" s="9" t="s">
        <v>16</v>
      </c>
      <c r="J26" s="9" t="s">
        <v>16</v>
      </c>
      <c r="K26" s="9" t="s">
        <v>16</v>
      </c>
      <c r="L26" s="9" t="s">
        <v>16</v>
      </c>
      <c r="M26" s="48" t="s">
        <v>16</v>
      </c>
      <c r="N26" s="14" t="s">
        <v>16</v>
      </c>
      <c r="O26" s="14" t="s">
        <v>16</v>
      </c>
      <c r="P26" s="14" t="s">
        <v>16</v>
      </c>
      <c r="Q26" s="112" t="s">
        <v>16</v>
      </c>
    </row>
    <row r="27" spans="1:17" s="2" customFormat="1" ht="18" customHeight="1" x14ac:dyDescent="0.15">
      <c r="A27" s="12" t="s">
        <v>16</v>
      </c>
      <c r="B27" s="12" t="s">
        <v>16</v>
      </c>
      <c r="C27" s="12" t="s">
        <v>16</v>
      </c>
      <c r="D27" s="58" t="s">
        <v>85</v>
      </c>
      <c r="E27" s="9">
        <v>32</v>
      </c>
      <c r="F27" s="45" t="s">
        <v>16</v>
      </c>
      <c r="G27" s="9">
        <v>14.62</v>
      </c>
      <c r="H27" s="9" t="s">
        <v>16</v>
      </c>
      <c r="I27" s="9" t="s">
        <v>16</v>
      </c>
      <c r="J27" s="9" t="s">
        <v>16</v>
      </c>
      <c r="K27" s="64">
        <v>1250</v>
      </c>
      <c r="L27" s="9" t="s">
        <v>16</v>
      </c>
      <c r="M27" s="48" t="s">
        <v>16</v>
      </c>
      <c r="N27" s="14" t="s">
        <v>16</v>
      </c>
      <c r="O27" s="14" t="s">
        <v>16</v>
      </c>
      <c r="P27" s="14" t="s">
        <v>16</v>
      </c>
      <c r="Q27" s="112" t="s">
        <v>16</v>
      </c>
    </row>
    <row r="28" spans="1:17" s="2" customFormat="1" ht="18" customHeight="1" x14ac:dyDescent="0.15">
      <c r="A28" s="12" t="s">
        <v>16</v>
      </c>
      <c r="B28" s="12" t="s">
        <v>16</v>
      </c>
      <c r="C28" s="12" t="s">
        <v>16</v>
      </c>
      <c r="D28" s="67" t="s">
        <v>82</v>
      </c>
      <c r="E28" s="9" t="s">
        <v>16</v>
      </c>
      <c r="F28" s="45" t="s">
        <v>16</v>
      </c>
      <c r="G28" s="68">
        <v>13.4</v>
      </c>
      <c r="H28" s="9" t="s">
        <v>16</v>
      </c>
      <c r="I28" s="9" t="s">
        <v>16</v>
      </c>
      <c r="J28" s="9" t="s">
        <v>16</v>
      </c>
      <c r="K28" s="9" t="s">
        <v>16</v>
      </c>
      <c r="L28" s="9" t="s">
        <v>16</v>
      </c>
      <c r="M28" s="48" t="s">
        <v>16</v>
      </c>
      <c r="N28" s="14" t="s">
        <v>16</v>
      </c>
      <c r="O28" s="14" t="s">
        <v>16</v>
      </c>
      <c r="P28" s="14" t="s">
        <v>16</v>
      </c>
      <c r="Q28" s="112" t="s">
        <v>16</v>
      </c>
    </row>
    <row r="29" spans="1:17" s="2" customFormat="1" ht="18" customHeight="1" x14ac:dyDescent="0.15">
      <c r="A29" s="7" t="s">
        <v>16</v>
      </c>
      <c r="B29" s="7" t="s">
        <v>16</v>
      </c>
      <c r="C29" s="7" t="s">
        <v>16</v>
      </c>
      <c r="D29" s="69" t="s">
        <v>84</v>
      </c>
      <c r="E29" s="10" t="s">
        <v>16</v>
      </c>
      <c r="F29" s="50" t="s">
        <v>16</v>
      </c>
      <c r="G29" s="10">
        <v>10.46</v>
      </c>
      <c r="H29" s="10" t="s">
        <v>16</v>
      </c>
      <c r="I29" s="10" t="s">
        <v>16</v>
      </c>
      <c r="J29" s="10" t="s">
        <v>16</v>
      </c>
      <c r="K29" s="10" t="s">
        <v>16</v>
      </c>
      <c r="L29" s="10" t="s">
        <v>16</v>
      </c>
      <c r="M29" s="51" t="s">
        <v>16</v>
      </c>
      <c r="N29" s="21" t="s">
        <v>16</v>
      </c>
      <c r="O29" s="21" t="s">
        <v>16</v>
      </c>
      <c r="P29" s="21" t="s">
        <v>16</v>
      </c>
      <c r="Q29" s="113" t="s">
        <v>16</v>
      </c>
    </row>
    <row r="30" spans="1:17" s="1" customFormat="1" ht="117" x14ac:dyDescent="0.15">
      <c r="A30" s="8" t="s">
        <v>207</v>
      </c>
      <c r="B30" s="9" t="s">
        <v>79</v>
      </c>
      <c r="C30" s="8" t="s">
        <v>80</v>
      </c>
      <c r="D30" s="16" t="s">
        <v>9</v>
      </c>
      <c r="E30" s="9">
        <v>245</v>
      </c>
      <c r="F30" s="61" t="s">
        <v>143</v>
      </c>
      <c r="G30" s="9" t="s">
        <v>16</v>
      </c>
      <c r="H30" s="9" t="s">
        <v>16</v>
      </c>
      <c r="I30" s="9" t="s">
        <v>16</v>
      </c>
      <c r="J30" s="9" t="s">
        <v>16</v>
      </c>
      <c r="K30" s="9" t="s">
        <v>16</v>
      </c>
      <c r="L30" s="9" t="s">
        <v>16</v>
      </c>
      <c r="M30" s="70" t="s">
        <v>83</v>
      </c>
      <c r="N30" s="4" t="s">
        <v>222</v>
      </c>
      <c r="O30" s="4" t="s">
        <v>297</v>
      </c>
      <c r="P30" s="4" t="s">
        <v>296</v>
      </c>
      <c r="Q30" s="111" t="s">
        <v>358</v>
      </c>
    </row>
    <row r="31" spans="1:17" s="1" customFormat="1" ht="17" customHeight="1" x14ac:dyDescent="0.15">
      <c r="A31" s="12" t="s">
        <v>16</v>
      </c>
      <c r="B31" s="12" t="s">
        <v>16</v>
      </c>
      <c r="C31" s="12" t="s">
        <v>16</v>
      </c>
      <c r="D31" s="11" t="s">
        <v>77</v>
      </c>
      <c r="E31" s="9">
        <v>190</v>
      </c>
      <c r="F31" s="71" t="s">
        <v>16</v>
      </c>
      <c r="G31" s="9">
        <v>2.0699999999999998</v>
      </c>
      <c r="H31" s="9" t="s">
        <v>16</v>
      </c>
      <c r="I31" s="9" t="s">
        <v>16</v>
      </c>
      <c r="J31" s="9" t="s">
        <v>16</v>
      </c>
      <c r="K31" s="9" t="s">
        <v>16</v>
      </c>
      <c r="L31" s="9" t="s">
        <v>16</v>
      </c>
      <c r="M31" s="48" t="s">
        <v>16</v>
      </c>
      <c r="N31" s="14" t="s">
        <v>16</v>
      </c>
      <c r="O31" s="14" t="s">
        <v>16</v>
      </c>
      <c r="P31" s="14" t="s">
        <v>16</v>
      </c>
      <c r="Q31" s="115" t="s">
        <v>16</v>
      </c>
    </row>
    <row r="32" spans="1:17" s="1" customFormat="1" ht="17" customHeight="1" x14ac:dyDescent="0.15">
      <c r="A32" s="7" t="s">
        <v>16</v>
      </c>
      <c r="B32" s="7" t="s">
        <v>16</v>
      </c>
      <c r="C32" s="7" t="s">
        <v>16</v>
      </c>
      <c r="D32" s="6" t="s">
        <v>78</v>
      </c>
      <c r="E32" s="10">
        <v>217</v>
      </c>
      <c r="F32" s="50" t="s">
        <v>16</v>
      </c>
      <c r="G32" s="10" t="s">
        <v>16</v>
      </c>
      <c r="H32" s="10" t="s">
        <v>16</v>
      </c>
      <c r="I32" s="10" t="s">
        <v>16</v>
      </c>
      <c r="J32" s="10">
        <v>896</v>
      </c>
      <c r="K32" s="10" t="s">
        <v>16</v>
      </c>
      <c r="L32" s="10" t="s">
        <v>16</v>
      </c>
      <c r="M32" s="51" t="s">
        <v>16</v>
      </c>
      <c r="N32" s="21" t="s">
        <v>16</v>
      </c>
      <c r="O32" s="21" t="s">
        <v>16</v>
      </c>
      <c r="P32" s="21" t="s">
        <v>16</v>
      </c>
      <c r="Q32" s="116" t="s">
        <v>16</v>
      </c>
    </row>
    <row r="33" spans="1:17" s="2" customFormat="1" ht="78" x14ac:dyDescent="0.15">
      <c r="A33" s="12" t="s">
        <v>91</v>
      </c>
      <c r="B33" s="9" t="s">
        <v>102</v>
      </c>
      <c r="C33" s="9" t="s">
        <v>183</v>
      </c>
      <c r="D33" s="44" t="s">
        <v>9</v>
      </c>
      <c r="E33" s="9">
        <f>SUM(E34:E37)</f>
        <v>310</v>
      </c>
      <c r="F33" s="61" t="s">
        <v>147</v>
      </c>
      <c r="G33" s="9" t="s">
        <v>16</v>
      </c>
      <c r="H33" s="9" t="s">
        <v>16</v>
      </c>
      <c r="I33" s="9" t="s">
        <v>16</v>
      </c>
      <c r="J33" s="9" t="s">
        <v>16</v>
      </c>
      <c r="K33" s="9" t="s">
        <v>16</v>
      </c>
      <c r="L33" s="9" t="s">
        <v>16</v>
      </c>
      <c r="M33" s="46" t="s">
        <v>184</v>
      </c>
      <c r="N33" s="20" t="s">
        <v>103</v>
      </c>
      <c r="O33" s="14" t="s">
        <v>209</v>
      </c>
      <c r="P33" s="14" t="s">
        <v>298</v>
      </c>
      <c r="Q33" s="111" t="s">
        <v>359</v>
      </c>
    </row>
    <row r="34" spans="1:17" s="2" customFormat="1" ht="17" customHeight="1" x14ac:dyDescent="0.15">
      <c r="A34" s="12" t="s">
        <v>16</v>
      </c>
      <c r="B34" s="12" t="s">
        <v>16</v>
      </c>
      <c r="C34" s="12" t="s">
        <v>16</v>
      </c>
      <c r="D34" s="58" t="s">
        <v>185</v>
      </c>
      <c r="E34" s="9">
        <f>47+50</f>
        <v>97</v>
      </c>
      <c r="F34" s="61" t="s">
        <v>148</v>
      </c>
      <c r="G34" s="12" t="s">
        <v>325</v>
      </c>
      <c r="H34" s="9" t="s">
        <v>16</v>
      </c>
      <c r="I34" s="12" t="s">
        <v>329</v>
      </c>
      <c r="J34" s="9" t="s">
        <v>16</v>
      </c>
      <c r="K34" s="9" t="s">
        <v>16</v>
      </c>
      <c r="L34" s="9" t="s">
        <v>16</v>
      </c>
      <c r="M34" s="48" t="s">
        <v>16</v>
      </c>
      <c r="N34" s="14" t="s">
        <v>16</v>
      </c>
      <c r="O34" s="14" t="s">
        <v>16</v>
      </c>
      <c r="P34" s="14" t="s">
        <v>16</v>
      </c>
      <c r="Q34" s="112" t="s">
        <v>16</v>
      </c>
    </row>
    <row r="35" spans="1:17" s="2" customFormat="1" ht="17" customHeight="1" x14ac:dyDescent="0.15">
      <c r="A35" s="12" t="s">
        <v>16</v>
      </c>
      <c r="B35" s="12" t="s">
        <v>16</v>
      </c>
      <c r="C35" s="12" t="s">
        <v>16</v>
      </c>
      <c r="D35" s="58" t="s">
        <v>186</v>
      </c>
      <c r="E35" s="9">
        <f>25+39</f>
        <v>64</v>
      </c>
      <c r="F35" s="61" t="s">
        <v>148</v>
      </c>
      <c r="G35" s="12" t="s">
        <v>326</v>
      </c>
      <c r="H35" s="9" t="s">
        <v>16</v>
      </c>
      <c r="I35" s="12" t="s">
        <v>330</v>
      </c>
      <c r="J35" s="9" t="s">
        <v>16</v>
      </c>
      <c r="K35" s="9" t="s">
        <v>16</v>
      </c>
      <c r="L35" s="9" t="s">
        <v>16</v>
      </c>
      <c r="M35" s="48" t="s">
        <v>16</v>
      </c>
      <c r="N35" s="14" t="s">
        <v>16</v>
      </c>
      <c r="O35" s="14" t="s">
        <v>16</v>
      </c>
      <c r="P35" s="14" t="s">
        <v>16</v>
      </c>
      <c r="Q35" s="112" t="s">
        <v>16</v>
      </c>
    </row>
    <row r="36" spans="1:17" s="2" customFormat="1" ht="17" customHeight="1" x14ac:dyDescent="0.15">
      <c r="A36" s="12" t="s">
        <v>16</v>
      </c>
      <c r="B36" s="12" t="s">
        <v>16</v>
      </c>
      <c r="C36" s="12" t="s">
        <v>16</v>
      </c>
      <c r="D36" s="58" t="s">
        <v>187</v>
      </c>
      <c r="E36" s="9">
        <f>38+43</f>
        <v>81</v>
      </c>
      <c r="F36" s="61" t="s">
        <v>149</v>
      </c>
      <c r="G36" s="12" t="s">
        <v>327</v>
      </c>
      <c r="H36" s="9" t="s">
        <v>16</v>
      </c>
      <c r="I36" s="12" t="s">
        <v>331</v>
      </c>
      <c r="J36" s="9" t="s">
        <v>16</v>
      </c>
      <c r="K36" s="9" t="s">
        <v>16</v>
      </c>
      <c r="L36" s="9" t="s">
        <v>16</v>
      </c>
      <c r="M36" s="48" t="s">
        <v>16</v>
      </c>
      <c r="N36" s="14" t="s">
        <v>16</v>
      </c>
      <c r="O36" s="14" t="s">
        <v>16</v>
      </c>
      <c r="P36" s="14" t="s">
        <v>16</v>
      </c>
      <c r="Q36" s="112" t="s">
        <v>16</v>
      </c>
    </row>
    <row r="37" spans="1:17" s="2" customFormat="1" ht="17" customHeight="1" x14ac:dyDescent="0.15">
      <c r="A37" s="7" t="s">
        <v>16</v>
      </c>
      <c r="B37" s="7" t="s">
        <v>16</v>
      </c>
      <c r="C37" s="7" t="s">
        <v>16</v>
      </c>
      <c r="D37" s="59" t="s">
        <v>188</v>
      </c>
      <c r="E37" s="10">
        <f>31+37</f>
        <v>68</v>
      </c>
      <c r="F37" s="41" t="s">
        <v>149</v>
      </c>
      <c r="G37" s="7" t="s">
        <v>328</v>
      </c>
      <c r="H37" s="10" t="s">
        <v>16</v>
      </c>
      <c r="I37" s="7" t="s">
        <v>332</v>
      </c>
      <c r="J37" s="10" t="s">
        <v>16</v>
      </c>
      <c r="K37" s="10" t="s">
        <v>16</v>
      </c>
      <c r="L37" s="10" t="s">
        <v>16</v>
      </c>
      <c r="M37" s="51" t="s">
        <v>16</v>
      </c>
      <c r="N37" s="21" t="s">
        <v>16</v>
      </c>
      <c r="O37" s="21" t="s">
        <v>16</v>
      </c>
      <c r="P37" s="21" t="s">
        <v>16</v>
      </c>
      <c r="Q37" s="113" t="s">
        <v>16</v>
      </c>
    </row>
    <row r="38" spans="1:17" s="2" customFormat="1" ht="130" x14ac:dyDescent="0.15">
      <c r="A38" s="15" t="s">
        <v>204</v>
      </c>
      <c r="B38" s="15" t="s">
        <v>133</v>
      </c>
      <c r="C38" s="54" t="s">
        <v>164</v>
      </c>
      <c r="D38" s="72" t="s">
        <v>59</v>
      </c>
      <c r="E38" s="54">
        <v>369</v>
      </c>
      <c r="F38" s="73" t="s">
        <v>319</v>
      </c>
      <c r="G38" s="54" t="s">
        <v>14</v>
      </c>
      <c r="H38" s="54" t="s">
        <v>16</v>
      </c>
      <c r="I38" s="54" t="s">
        <v>16</v>
      </c>
      <c r="J38" s="54" t="s">
        <v>16</v>
      </c>
      <c r="K38" s="54" t="s">
        <v>15</v>
      </c>
      <c r="L38" s="54" t="s">
        <v>16</v>
      </c>
      <c r="M38" s="74" t="s">
        <v>223</v>
      </c>
      <c r="N38" s="19" t="s">
        <v>305</v>
      </c>
      <c r="O38" s="19" t="s">
        <v>224</v>
      </c>
      <c r="P38" s="19" t="s">
        <v>306</v>
      </c>
      <c r="Q38" s="114" t="s">
        <v>360</v>
      </c>
    </row>
    <row r="39" spans="1:17" s="1" customFormat="1" ht="143" x14ac:dyDescent="0.15">
      <c r="A39" s="8" t="s">
        <v>22</v>
      </c>
      <c r="B39" s="8" t="s">
        <v>67</v>
      </c>
      <c r="C39" s="8" t="s">
        <v>228</v>
      </c>
      <c r="D39" s="16" t="s">
        <v>9</v>
      </c>
      <c r="E39" s="9">
        <v>327</v>
      </c>
      <c r="F39" s="45" t="s">
        <v>140</v>
      </c>
      <c r="G39" s="9" t="s">
        <v>16</v>
      </c>
      <c r="H39" s="9"/>
      <c r="I39" s="9" t="s">
        <v>16</v>
      </c>
      <c r="J39" s="9" t="s">
        <v>16</v>
      </c>
      <c r="K39" s="9" t="s">
        <v>16</v>
      </c>
      <c r="L39" s="9" t="s">
        <v>16</v>
      </c>
      <c r="M39" s="70" t="s">
        <v>66</v>
      </c>
      <c r="N39" s="4" t="s">
        <v>229</v>
      </c>
      <c r="O39" s="4" t="s">
        <v>230</v>
      </c>
      <c r="P39" s="4" t="s">
        <v>16</v>
      </c>
      <c r="Q39" s="111" t="s">
        <v>361</v>
      </c>
    </row>
    <row r="40" spans="1:17" s="1" customFormat="1" ht="18" customHeight="1" x14ac:dyDescent="0.15">
      <c r="A40" s="12" t="s">
        <v>16</v>
      </c>
      <c r="B40" s="12" t="s">
        <v>16</v>
      </c>
      <c r="C40" s="12" t="s">
        <v>16</v>
      </c>
      <c r="D40" s="11" t="s">
        <v>290</v>
      </c>
      <c r="E40" s="9">
        <v>115</v>
      </c>
      <c r="F40" s="45" t="s">
        <v>16</v>
      </c>
      <c r="G40" s="9">
        <v>6.4690000000000003</v>
      </c>
      <c r="H40" s="9" t="s">
        <v>16</v>
      </c>
      <c r="I40" s="9" t="s">
        <v>16</v>
      </c>
      <c r="J40" s="9">
        <v>989.22</v>
      </c>
      <c r="K40" s="9" t="s">
        <v>16</v>
      </c>
      <c r="L40" s="9" t="s">
        <v>16</v>
      </c>
      <c r="M40" s="48" t="s">
        <v>16</v>
      </c>
      <c r="N40" s="14" t="s">
        <v>16</v>
      </c>
      <c r="O40" s="14" t="s">
        <v>16</v>
      </c>
      <c r="P40" s="14" t="s">
        <v>16</v>
      </c>
      <c r="Q40" s="115" t="s">
        <v>16</v>
      </c>
    </row>
    <row r="41" spans="1:17" s="1" customFormat="1" ht="18" customHeight="1" x14ac:dyDescent="0.15">
      <c r="A41" s="12" t="s">
        <v>16</v>
      </c>
      <c r="B41" s="12" t="s">
        <v>16</v>
      </c>
      <c r="C41" s="12" t="s">
        <v>16</v>
      </c>
      <c r="D41" s="11" t="s">
        <v>68</v>
      </c>
      <c r="E41" s="9">
        <v>151</v>
      </c>
      <c r="F41" s="45" t="s">
        <v>16</v>
      </c>
      <c r="G41" s="9">
        <v>5.7949999999999999</v>
      </c>
      <c r="H41" s="9" t="s">
        <v>16</v>
      </c>
      <c r="I41" s="9" t="s">
        <v>16</v>
      </c>
      <c r="J41" s="75">
        <v>1043.5</v>
      </c>
      <c r="K41" s="9" t="s">
        <v>16</v>
      </c>
      <c r="L41" s="9" t="s">
        <v>16</v>
      </c>
      <c r="M41" s="48" t="s">
        <v>16</v>
      </c>
      <c r="N41" s="14" t="s">
        <v>16</v>
      </c>
      <c r="O41" s="14" t="s">
        <v>16</v>
      </c>
      <c r="P41" s="14" t="s">
        <v>16</v>
      </c>
      <c r="Q41" s="115" t="s">
        <v>16</v>
      </c>
    </row>
    <row r="42" spans="1:17" s="1" customFormat="1" ht="18" customHeight="1" x14ac:dyDescent="0.15">
      <c r="A42" s="12" t="s">
        <v>16</v>
      </c>
      <c r="B42" s="12" t="s">
        <v>16</v>
      </c>
      <c r="C42" s="12" t="s">
        <v>16</v>
      </c>
      <c r="D42" s="11" t="s">
        <v>69</v>
      </c>
      <c r="E42" s="9">
        <v>163</v>
      </c>
      <c r="F42" s="45" t="s">
        <v>16</v>
      </c>
      <c r="G42" s="9">
        <v>6.0469999999999997</v>
      </c>
      <c r="H42" s="9" t="s">
        <v>16</v>
      </c>
      <c r="I42" s="9" t="s">
        <v>16</v>
      </c>
      <c r="J42" s="75">
        <v>1000.09</v>
      </c>
      <c r="K42" s="9" t="s">
        <v>16</v>
      </c>
      <c r="L42" s="9" t="s">
        <v>16</v>
      </c>
      <c r="M42" s="48" t="s">
        <v>16</v>
      </c>
      <c r="N42" s="14" t="s">
        <v>16</v>
      </c>
      <c r="O42" s="14" t="s">
        <v>16</v>
      </c>
      <c r="P42" s="14" t="s">
        <v>16</v>
      </c>
      <c r="Q42" s="115" t="s">
        <v>16</v>
      </c>
    </row>
    <row r="43" spans="1:17" s="1" customFormat="1" ht="28" x14ac:dyDescent="0.15">
      <c r="A43" s="7" t="s">
        <v>16</v>
      </c>
      <c r="B43" s="7" t="s">
        <v>16</v>
      </c>
      <c r="C43" s="7" t="s">
        <v>16</v>
      </c>
      <c r="D43" s="6" t="s">
        <v>292</v>
      </c>
      <c r="E43" s="10">
        <v>193</v>
      </c>
      <c r="F43" s="50">
        <v>27.1</v>
      </c>
      <c r="G43" s="7" t="s">
        <v>323</v>
      </c>
      <c r="H43" s="7" t="s">
        <v>334</v>
      </c>
      <c r="I43" s="10" t="s">
        <v>16</v>
      </c>
      <c r="J43" s="10" t="s">
        <v>16</v>
      </c>
      <c r="K43" s="10" t="s">
        <v>16</v>
      </c>
      <c r="L43" s="10" t="s">
        <v>16</v>
      </c>
      <c r="M43" s="51" t="s">
        <v>16</v>
      </c>
      <c r="N43" s="21" t="s">
        <v>16</v>
      </c>
      <c r="O43" s="21" t="s">
        <v>16</v>
      </c>
      <c r="P43" s="21" t="s">
        <v>16</v>
      </c>
      <c r="Q43" s="116" t="s">
        <v>16</v>
      </c>
    </row>
    <row r="44" spans="1:17" s="2" customFormat="1" ht="117" x14ac:dyDescent="0.15">
      <c r="A44" s="12" t="s">
        <v>291</v>
      </c>
      <c r="B44" s="9" t="s">
        <v>61</v>
      </c>
      <c r="C44" s="9" t="s">
        <v>190</v>
      </c>
      <c r="D44" s="44" t="s">
        <v>17</v>
      </c>
      <c r="E44" s="9">
        <v>12</v>
      </c>
      <c r="F44" s="45" t="s">
        <v>137</v>
      </c>
      <c r="G44" s="9">
        <v>2.4</v>
      </c>
      <c r="H44" s="9" t="s">
        <v>16</v>
      </c>
      <c r="I44" s="9" t="s">
        <v>16</v>
      </c>
      <c r="J44" s="9" t="s">
        <v>16</v>
      </c>
      <c r="K44" s="9" t="s">
        <v>16</v>
      </c>
      <c r="L44" s="9" t="s">
        <v>16</v>
      </c>
      <c r="M44" s="46" t="s">
        <v>191</v>
      </c>
      <c r="N44" s="14" t="s">
        <v>231</v>
      </c>
      <c r="O44" s="14" t="s">
        <v>316</v>
      </c>
      <c r="P44" s="22" t="s">
        <v>206</v>
      </c>
      <c r="Q44" s="111" t="s">
        <v>362</v>
      </c>
    </row>
    <row r="45" spans="1:17" s="2" customFormat="1" ht="18" customHeight="1" x14ac:dyDescent="0.15">
      <c r="A45" s="12" t="s">
        <v>16</v>
      </c>
      <c r="B45" s="12" t="s">
        <v>16</v>
      </c>
      <c r="C45" s="12" t="s">
        <v>16</v>
      </c>
      <c r="D45" s="11" t="s">
        <v>18</v>
      </c>
      <c r="E45" s="9">
        <v>5</v>
      </c>
      <c r="F45" s="45" t="s">
        <v>16</v>
      </c>
      <c r="G45" s="9" t="s">
        <v>16</v>
      </c>
      <c r="H45" s="9" t="s">
        <v>16</v>
      </c>
      <c r="I45" s="9" t="s">
        <v>16</v>
      </c>
      <c r="J45" s="9" t="s">
        <v>16</v>
      </c>
      <c r="K45" s="64">
        <v>1200</v>
      </c>
      <c r="L45" s="9" t="s">
        <v>16</v>
      </c>
      <c r="M45" s="48" t="s">
        <v>16</v>
      </c>
      <c r="N45" s="14" t="s">
        <v>16</v>
      </c>
      <c r="O45" s="14" t="s">
        <v>16</v>
      </c>
      <c r="P45" s="14" t="s">
        <v>16</v>
      </c>
      <c r="Q45" s="112" t="s">
        <v>16</v>
      </c>
    </row>
    <row r="46" spans="1:17" s="2" customFormat="1" ht="18" customHeight="1" x14ac:dyDescent="0.15">
      <c r="A46" s="12" t="s">
        <v>16</v>
      </c>
      <c r="B46" s="12" t="s">
        <v>16</v>
      </c>
      <c r="C46" s="12" t="s">
        <v>16</v>
      </c>
      <c r="D46" s="11" t="s">
        <v>19</v>
      </c>
      <c r="E46" s="9">
        <v>5</v>
      </c>
      <c r="F46" s="45" t="s">
        <v>16</v>
      </c>
      <c r="G46" s="9" t="s">
        <v>16</v>
      </c>
      <c r="H46" s="9" t="s">
        <v>16</v>
      </c>
      <c r="I46" s="9" t="s">
        <v>16</v>
      </c>
      <c r="J46" s="9" t="s">
        <v>16</v>
      </c>
      <c r="K46" s="9">
        <v>920</v>
      </c>
      <c r="L46" s="9" t="s">
        <v>16</v>
      </c>
      <c r="M46" s="48" t="s">
        <v>16</v>
      </c>
      <c r="N46" s="14" t="s">
        <v>16</v>
      </c>
      <c r="O46" s="14" t="s">
        <v>16</v>
      </c>
      <c r="P46" s="14" t="s">
        <v>16</v>
      </c>
      <c r="Q46" s="112" t="s">
        <v>16</v>
      </c>
    </row>
    <row r="47" spans="1:17" s="2" customFormat="1" ht="18" customHeight="1" x14ac:dyDescent="0.15">
      <c r="A47" s="7" t="s">
        <v>16</v>
      </c>
      <c r="B47" s="7" t="s">
        <v>16</v>
      </c>
      <c r="C47" s="7" t="s">
        <v>16</v>
      </c>
      <c r="D47" s="59" t="s">
        <v>60</v>
      </c>
      <c r="E47" s="10">
        <v>2</v>
      </c>
      <c r="F47" s="50" t="s">
        <v>16</v>
      </c>
      <c r="G47" s="10" t="s">
        <v>16</v>
      </c>
      <c r="H47" s="10" t="s">
        <v>16</v>
      </c>
      <c r="I47" s="10" t="s">
        <v>16</v>
      </c>
      <c r="J47" s="10" t="s">
        <v>16</v>
      </c>
      <c r="K47" s="10">
        <v>0</v>
      </c>
      <c r="L47" s="10" t="s">
        <v>16</v>
      </c>
      <c r="M47" s="51" t="s">
        <v>16</v>
      </c>
      <c r="N47" s="21" t="s">
        <v>16</v>
      </c>
      <c r="O47" s="21" t="s">
        <v>16</v>
      </c>
      <c r="P47" s="21" t="s">
        <v>16</v>
      </c>
      <c r="Q47" s="113" t="s">
        <v>16</v>
      </c>
    </row>
    <row r="48" spans="1:17" s="1" customFormat="1" ht="78" x14ac:dyDescent="0.15">
      <c r="A48" s="13" t="s">
        <v>173</v>
      </c>
      <c r="B48" s="15" t="s">
        <v>102</v>
      </c>
      <c r="C48" s="13" t="s">
        <v>234</v>
      </c>
      <c r="D48" s="76" t="s">
        <v>12</v>
      </c>
      <c r="E48" s="54">
        <v>55</v>
      </c>
      <c r="F48" s="77" t="s">
        <v>233</v>
      </c>
      <c r="G48" s="78" t="s">
        <v>232</v>
      </c>
      <c r="H48" s="79" t="s">
        <v>16</v>
      </c>
      <c r="I48" s="79" t="s">
        <v>16</v>
      </c>
      <c r="J48" s="80">
        <v>420</v>
      </c>
      <c r="K48" s="54" t="s">
        <v>16</v>
      </c>
      <c r="L48" s="54" t="s">
        <v>16</v>
      </c>
      <c r="M48" s="81" t="s">
        <v>72</v>
      </c>
      <c r="N48" s="23" t="s">
        <v>236</v>
      </c>
      <c r="O48" s="23" t="s">
        <v>235</v>
      </c>
      <c r="P48" s="23" t="s">
        <v>299</v>
      </c>
      <c r="Q48" s="114" t="s">
        <v>363</v>
      </c>
    </row>
    <row r="49" spans="1:17" s="1" customFormat="1" ht="143" x14ac:dyDescent="0.15">
      <c r="A49" s="8" t="s">
        <v>89</v>
      </c>
      <c r="B49" s="8" t="s">
        <v>56</v>
      </c>
      <c r="C49" s="8" t="s">
        <v>163</v>
      </c>
      <c r="D49" s="82" t="s">
        <v>12</v>
      </c>
      <c r="E49" s="9">
        <v>670</v>
      </c>
      <c r="F49" s="45" t="s">
        <v>16</v>
      </c>
      <c r="G49" s="12" t="s">
        <v>16</v>
      </c>
      <c r="H49" s="9" t="s">
        <v>16</v>
      </c>
      <c r="I49" s="9" t="s">
        <v>16</v>
      </c>
      <c r="J49" s="9" t="s">
        <v>16</v>
      </c>
      <c r="K49" s="9" t="s">
        <v>16</v>
      </c>
      <c r="L49" s="9" t="s">
        <v>16</v>
      </c>
      <c r="M49" s="70" t="s">
        <v>237</v>
      </c>
      <c r="N49" s="4" t="s">
        <v>240</v>
      </c>
      <c r="O49" s="4" t="s">
        <v>241</v>
      </c>
      <c r="P49" s="4" t="s">
        <v>58</v>
      </c>
      <c r="Q49" s="111" t="s">
        <v>364</v>
      </c>
    </row>
    <row r="50" spans="1:17" s="1" customFormat="1" ht="18" customHeight="1" x14ac:dyDescent="0.15">
      <c r="A50" s="12" t="s">
        <v>16</v>
      </c>
      <c r="B50" s="12" t="s">
        <v>16</v>
      </c>
      <c r="C50" s="12" t="s">
        <v>16</v>
      </c>
      <c r="D50" s="83" t="s">
        <v>256</v>
      </c>
      <c r="E50" s="9">
        <v>334</v>
      </c>
      <c r="F50" s="45">
        <v>26.9</v>
      </c>
      <c r="G50" s="9">
        <v>3.8</v>
      </c>
      <c r="H50" s="9" t="s">
        <v>16</v>
      </c>
      <c r="I50" s="9" t="s">
        <v>16</v>
      </c>
      <c r="J50" s="9">
        <v>920</v>
      </c>
      <c r="K50" s="64">
        <v>1200</v>
      </c>
      <c r="L50" s="9">
        <v>900</v>
      </c>
      <c r="M50" s="48" t="s">
        <v>16</v>
      </c>
      <c r="N50" s="14" t="s">
        <v>16</v>
      </c>
      <c r="O50" s="14" t="s">
        <v>16</v>
      </c>
      <c r="P50" s="14" t="s">
        <v>16</v>
      </c>
      <c r="Q50" s="115" t="s">
        <v>16</v>
      </c>
    </row>
    <row r="51" spans="1:17" s="1" customFormat="1" ht="18" customHeight="1" x14ac:dyDescent="0.15">
      <c r="A51" s="12" t="s">
        <v>16</v>
      </c>
      <c r="B51" s="12" t="s">
        <v>16</v>
      </c>
      <c r="C51" s="12" t="s">
        <v>16</v>
      </c>
      <c r="D51" s="83" t="s">
        <v>257</v>
      </c>
      <c r="E51" s="9">
        <v>336</v>
      </c>
      <c r="F51" s="45">
        <v>25.9</v>
      </c>
      <c r="G51" s="9">
        <v>4.0999999999999996</v>
      </c>
      <c r="H51" s="9" t="s">
        <v>16</v>
      </c>
      <c r="I51" s="9" t="s">
        <v>16</v>
      </c>
      <c r="J51" s="9">
        <v>890</v>
      </c>
      <c r="K51" s="9" t="s">
        <v>16</v>
      </c>
      <c r="L51" s="9" t="s">
        <v>16</v>
      </c>
      <c r="M51" s="48" t="s">
        <v>16</v>
      </c>
      <c r="N51" s="14" t="s">
        <v>16</v>
      </c>
      <c r="O51" s="14" t="s">
        <v>16</v>
      </c>
      <c r="P51" s="14" t="s">
        <v>16</v>
      </c>
      <c r="Q51" s="115" t="s">
        <v>16</v>
      </c>
    </row>
    <row r="52" spans="1:17" s="28" customFormat="1" ht="18" customHeight="1" x14ac:dyDescent="0.15">
      <c r="A52" s="12" t="s">
        <v>16</v>
      </c>
      <c r="B52" s="12" t="s">
        <v>16</v>
      </c>
      <c r="C52" s="12" t="s">
        <v>16</v>
      </c>
      <c r="D52" s="83" t="s">
        <v>239</v>
      </c>
      <c r="E52" s="12">
        <v>565</v>
      </c>
      <c r="F52" s="52">
        <v>26.5</v>
      </c>
      <c r="G52" s="12">
        <v>3.8</v>
      </c>
      <c r="H52" s="12" t="s">
        <v>16</v>
      </c>
      <c r="I52" s="12" t="s">
        <v>16</v>
      </c>
      <c r="J52" s="12">
        <v>900</v>
      </c>
      <c r="K52" s="12" t="s">
        <v>16</v>
      </c>
      <c r="L52" s="12" t="s">
        <v>16</v>
      </c>
      <c r="M52" s="48" t="s">
        <v>16</v>
      </c>
      <c r="N52" s="14" t="s">
        <v>16</v>
      </c>
      <c r="O52" s="14" t="s">
        <v>16</v>
      </c>
      <c r="P52" s="14" t="s">
        <v>16</v>
      </c>
      <c r="Q52" s="117" t="s">
        <v>16</v>
      </c>
    </row>
    <row r="53" spans="1:17" s="28" customFormat="1" ht="18" customHeight="1" x14ac:dyDescent="0.15">
      <c r="A53" s="7" t="s">
        <v>16</v>
      </c>
      <c r="B53" s="7" t="s">
        <v>16</v>
      </c>
      <c r="C53" s="7" t="s">
        <v>16</v>
      </c>
      <c r="D53" s="6" t="s">
        <v>57</v>
      </c>
      <c r="E53" s="7">
        <v>105</v>
      </c>
      <c r="F53" s="53">
        <v>26.2</v>
      </c>
      <c r="G53" s="7">
        <v>4.5</v>
      </c>
      <c r="H53" s="7" t="s">
        <v>16</v>
      </c>
      <c r="I53" s="7" t="s">
        <v>16</v>
      </c>
      <c r="J53" s="7">
        <v>940</v>
      </c>
      <c r="K53" s="7" t="s">
        <v>16</v>
      </c>
      <c r="L53" s="7" t="s">
        <v>16</v>
      </c>
      <c r="M53" s="51" t="s">
        <v>16</v>
      </c>
      <c r="N53" s="21" t="s">
        <v>16</v>
      </c>
      <c r="O53" s="21" t="s">
        <v>16</v>
      </c>
      <c r="P53" s="21" t="s">
        <v>16</v>
      </c>
      <c r="Q53" s="118" t="s">
        <v>16</v>
      </c>
    </row>
    <row r="54" spans="1:17" s="1" customFormat="1" ht="130" x14ac:dyDescent="0.15">
      <c r="A54" s="8" t="s">
        <v>29</v>
      </c>
      <c r="B54" s="8" t="s">
        <v>76</v>
      </c>
      <c r="C54" s="8" t="s">
        <v>87</v>
      </c>
      <c r="D54" s="16" t="s">
        <v>9</v>
      </c>
      <c r="E54" s="9">
        <v>311</v>
      </c>
      <c r="F54" s="45" t="s">
        <v>145</v>
      </c>
      <c r="G54" s="9" t="s">
        <v>16</v>
      </c>
      <c r="H54" s="9" t="s">
        <v>16</v>
      </c>
      <c r="I54" s="9" t="s">
        <v>16</v>
      </c>
      <c r="J54" s="9" t="s">
        <v>16</v>
      </c>
      <c r="K54" s="9" t="s">
        <v>16</v>
      </c>
      <c r="L54" s="9" t="s">
        <v>16</v>
      </c>
      <c r="M54" s="70" t="s">
        <v>238</v>
      </c>
      <c r="N54" s="4" t="s">
        <v>243</v>
      </c>
      <c r="O54" s="4" t="s">
        <v>245</v>
      </c>
      <c r="P54" s="4" t="s">
        <v>300</v>
      </c>
      <c r="Q54" s="111" t="s">
        <v>365</v>
      </c>
    </row>
    <row r="55" spans="1:17" s="1" customFormat="1" ht="18" customHeight="1" x14ac:dyDescent="0.15">
      <c r="A55" s="12" t="s">
        <v>16</v>
      </c>
      <c r="B55" s="12" t="s">
        <v>16</v>
      </c>
      <c r="C55" s="12" t="s">
        <v>16</v>
      </c>
      <c r="D55" s="11" t="s">
        <v>30</v>
      </c>
      <c r="E55" s="9">
        <v>209</v>
      </c>
      <c r="F55" s="45">
        <v>26.9</v>
      </c>
      <c r="G55" s="9">
        <v>35.700000000000003</v>
      </c>
      <c r="H55" s="9" t="s">
        <v>16</v>
      </c>
      <c r="I55" s="9">
        <v>33.299999999999997</v>
      </c>
      <c r="J55" s="9" t="s">
        <v>16</v>
      </c>
      <c r="K55" s="9" t="s">
        <v>16</v>
      </c>
      <c r="L55" s="9" t="s">
        <v>16</v>
      </c>
      <c r="M55" s="48" t="s">
        <v>16</v>
      </c>
      <c r="N55" s="14" t="s">
        <v>16</v>
      </c>
      <c r="O55" s="14" t="s">
        <v>16</v>
      </c>
      <c r="P55" s="14" t="s">
        <v>16</v>
      </c>
      <c r="Q55" s="115" t="s">
        <v>16</v>
      </c>
    </row>
    <row r="56" spans="1:17" s="1" customFormat="1" ht="18" customHeight="1" x14ac:dyDescent="0.15">
      <c r="A56" s="12" t="s">
        <v>16</v>
      </c>
      <c r="B56" s="12" t="s">
        <v>16</v>
      </c>
      <c r="C56" s="12" t="s">
        <v>16</v>
      </c>
      <c r="D56" s="11" t="s">
        <v>192</v>
      </c>
      <c r="E56" s="9">
        <v>59</v>
      </c>
      <c r="F56" s="45">
        <v>27.3</v>
      </c>
      <c r="G56" s="9">
        <v>60.2</v>
      </c>
      <c r="H56" s="9" t="s">
        <v>16</v>
      </c>
      <c r="I56" s="9">
        <v>25.02</v>
      </c>
      <c r="J56" s="9" t="s">
        <v>16</v>
      </c>
      <c r="K56" s="9" t="s">
        <v>16</v>
      </c>
      <c r="L56" s="9" t="s">
        <v>16</v>
      </c>
      <c r="M56" s="48" t="s">
        <v>16</v>
      </c>
      <c r="N56" s="14" t="s">
        <v>16</v>
      </c>
      <c r="O56" s="14" t="s">
        <v>16</v>
      </c>
      <c r="P56" s="14" t="s">
        <v>16</v>
      </c>
      <c r="Q56" s="115" t="s">
        <v>16</v>
      </c>
    </row>
    <row r="57" spans="1:17" s="1" customFormat="1" ht="18" customHeight="1" x14ac:dyDescent="0.15">
      <c r="A57" s="12" t="s">
        <v>16</v>
      </c>
      <c r="B57" s="12" t="s">
        <v>16</v>
      </c>
      <c r="C57" s="12" t="s">
        <v>16</v>
      </c>
      <c r="D57" s="47" t="s">
        <v>244</v>
      </c>
      <c r="E57" s="9">
        <v>150</v>
      </c>
      <c r="F57" s="45">
        <v>26.7</v>
      </c>
      <c r="G57" s="9">
        <v>26.3</v>
      </c>
      <c r="H57" s="9" t="s">
        <v>16</v>
      </c>
      <c r="I57" s="9">
        <v>36.54</v>
      </c>
      <c r="J57" s="9" t="s">
        <v>16</v>
      </c>
      <c r="K57" s="9" t="s">
        <v>16</v>
      </c>
      <c r="L57" s="9" t="s">
        <v>16</v>
      </c>
      <c r="M57" s="48" t="s">
        <v>16</v>
      </c>
      <c r="N57" s="14" t="s">
        <v>16</v>
      </c>
      <c r="O57" s="14" t="s">
        <v>16</v>
      </c>
      <c r="P57" s="14" t="s">
        <v>16</v>
      </c>
      <c r="Q57" s="115" t="s">
        <v>16</v>
      </c>
    </row>
    <row r="58" spans="1:17" s="1" customFormat="1" ht="18" customHeight="1" x14ac:dyDescent="0.15">
      <c r="A58" s="7" t="s">
        <v>16</v>
      </c>
      <c r="B58" s="7" t="s">
        <v>16</v>
      </c>
      <c r="C58" s="7" t="s">
        <v>16</v>
      </c>
      <c r="D58" s="49" t="s">
        <v>242</v>
      </c>
      <c r="E58" s="10">
        <v>122</v>
      </c>
      <c r="F58" s="50">
        <v>26.8</v>
      </c>
      <c r="G58" s="10">
        <v>13.1</v>
      </c>
      <c r="H58" s="10" t="s">
        <v>16</v>
      </c>
      <c r="I58" s="10">
        <v>41.94</v>
      </c>
      <c r="J58" s="10" t="s">
        <v>16</v>
      </c>
      <c r="K58" s="10" t="s">
        <v>16</v>
      </c>
      <c r="L58" s="10" t="s">
        <v>16</v>
      </c>
      <c r="M58" s="51" t="s">
        <v>16</v>
      </c>
      <c r="N58" s="21" t="s">
        <v>16</v>
      </c>
      <c r="O58" s="21" t="s">
        <v>16</v>
      </c>
      <c r="P58" s="21" t="s">
        <v>16</v>
      </c>
      <c r="Q58" s="116" t="s">
        <v>16</v>
      </c>
    </row>
    <row r="59" spans="1:17" s="2" customFormat="1" ht="91" x14ac:dyDescent="0.15">
      <c r="A59" s="13" t="s">
        <v>26</v>
      </c>
      <c r="B59" s="13" t="s">
        <v>67</v>
      </c>
      <c r="C59" s="13" t="s">
        <v>249</v>
      </c>
      <c r="D59" s="76" t="s">
        <v>37</v>
      </c>
      <c r="E59" s="84">
        <v>1150</v>
      </c>
      <c r="F59" s="56">
        <v>30.2</v>
      </c>
      <c r="G59" s="54">
        <v>1.25</v>
      </c>
      <c r="H59" s="54" t="s">
        <v>16</v>
      </c>
      <c r="I59" s="54" t="s">
        <v>16</v>
      </c>
      <c r="J59" s="54">
        <v>541</v>
      </c>
      <c r="K59" s="54" t="s">
        <v>16</v>
      </c>
      <c r="L59" s="54" t="s">
        <v>16</v>
      </c>
      <c r="M59" s="81" t="s">
        <v>246</v>
      </c>
      <c r="N59" s="23" t="s">
        <v>247</v>
      </c>
      <c r="O59" s="23" t="s">
        <v>248</v>
      </c>
      <c r="P59" s="19" t="s">
        <v>16</v>
      </c>
      <c r="Q59" s="114" t="s">
        <v>366</v>
      </c>
    </row>
    <row r="60" spans="1:17" s="2" customFormat="1" ht="143" x14ac:dyDescent="0.15">
      <c r="A60" s="8" t="s">
        <v>172</v>
      </c>
      <c r="B60" s="8" t="s">
        <v>56</v>
      </c>
      <c r="C60" s="8" t="s">
        <v>250</v>
      </c>
      <c r="D60" s="16" t="s">
        <v>9</v>
      </c>
      <c r="E60" s="9">
        <v>47</v>
      </c>
      <c r="F60" s="45" t="s">
        <v>142</v>
      </c>
      <c r="G60" s="9" t="s">
        <v>48</v>
      </c>
      <c r="H60" s="9" t="s">
        <v>16</v>
      </c>
      <c r="I60" s="9" t="s">
        <v>16</v>
      </c>
      <c r="J60" s="9">
        <v>603</v>
      </c>
      <c r="K60" s="9" t="s">
        <v>16</v>
      </c>
      <c r="L60" s="9" t="s">
        <v>16</v>
      </c>
      <c r="M60" s="70" t="s">
        <v>75</v>
      </c>
      <c r="N60" s="4" t="s">
        <v>251</v>
      </c>
      <c r="O60" s="4" t="s">
        <v>252</v>
      </c>
      <c r="P60" s="14" t="s">
        <v>16</v>
      </c>
      <c r="Q60" s="111" t="s">
        <v>367</v>
      </c>
    </row>
    <row r="61" spans="1:17" s="2" customFormat="1" ht="18" customHeight="1" x14ac:dyDescent="0.15">
      <c r="A61" s="12" t="s">
        <v>16</v>
      </c>
      <c r="B61" s="12" t="s">
        <v>16</v>
      </c>
      <c r="C61" s="12" t="s">
        <v>16</v>
      </c>
      <c r="D61" s="11" t="s">
        <v>25</v>
      </c>
      <c r="E61" s="9">
        <v>22</v>
      </c>
      <c r="F61" s="45" t="s">
        <v>16</v>
      </c>
      <c r="G61" s="9" t="s">
        <v>16</v>
      </c>
      <c r="H61" s="9" t="s">
        <v>16</v>
      </c>
      <c r="I61" s="9" t="s">
        <v>16</v>
      </c>
      <c r="J61" s="9">
        <v>643</v>
      </c>
      <c r="K61" s="9">
        <v>500</v>
      </c>
      <c r="L61" s="9" t="s">
        <v>16</v>
      </c>
      <c r="M61" s="48" t="s">
        <v>16</v>
      </c>
      <c r="N61" s="14" t="s">
        <v>16</v>
      </c>
      <c r="O61" s="14" t="s">
        <v>16</v>
      </c>
      <c r="P61" s="14" t="s">
        <v>16</v>
      </c>
      <c r="Q61" s="112" t="s">
        <v>16</v>
      </c>
    </row>
    <row r="62" spans="1:17" s="2" customFormat="1" ht="18" customHeight="1" x14ac:dyDescent="0.15">
      <c r="A62" s="7" t="s">
        <v>16</v>
      </c>
      <c r="B62" s="7" t="s">
        <v>16</v>
      </c>
      <c r="C62" s="7" t="s">
        <v>16</v>
      </c>
      <c r="D62" s="6" t="s">
        <v>189</v>
      </c>
      <c r="E62" s="10">
        <v>25</v>
      </c>
      <c r="F62" s="50" t="s">
        <v>16</v>
      </c>
      <c r="G62" s="10" t="s">
        <v>16</v>
      </c>
      <c r="H62" s="10" t="s">
        <v>16</v>
      </c>
      <c r="I62" s="10" t="s">
        <v>16</v>
      </c>
      <c r="J62" s="10">
        <v>567</v>
      </c>
      <c r="K62" s="10">
        <v>0</v>
      </c>
      <c r="L62" s="10" t="s">
        <v>16</v>
      </c>
      <c r="M62" s="51" t="s">
        <v>16</v>
      </c>
      <c r="N62" s="21" t="s">
        <v>16</v>
      </c>
      <c r="O62" s="21" t="s">
        <v>16</v>
      </c>
      <c r="P62" s="21" t="s">
        <v>16</v>
      </c>
      <c r="Q62" s="113" t="s">
        <v>16</v>
      </c>
    </row>
    <row r="63" spans="1:17" s="2" customFormat="1" ht="169" x14ac:dyDescent="0.15">
      <c r="A63" s="12" t="s">
        <v>13</v>
      </c>
      <c r="B63" s="9" t="s">
        <v>53</v>
      </c>
      <c r="C63" s="9" t="s">
        <v>51</v>
      </c>
      <c r="D63" s="85" t="s">
        <v>258</v>
      </c>
      <c r="E63" s="9">
        <v>617</v>
      </c>
      <c r="F63" s="52" t="s">
        <v>16</v>
      </c>
      <c r="G63" s="12" t="s">
        <v>16</v>
      </c>
      <c r="H63" s="12" t="s">
        <v>16</v>
      </c>
      <c r="I63" s="9" t="s">
        <v>16</v>
      </c>
      <c r="J63" s="86" t="s">
        <v>16</v>
      </c>
      <c r="K63" s="86" t="s">
        <v>16</v>
      </c>
      <c r="L63" s="9" t="s">
        <v>16</v>
      </c>
      <c r="M63" s="46" t="s">
        <v>71</v>
      </c>
      <c r="N63" s="14" t="s">
        <v>253</v>
      </c>
      <c r="O63" s="14" t="s">
        <v>310</v>
      </c>
      <c r="P63" s="14" t="s">
        <v>301</v>
      </c>
      <c r="Q63" s="111" t="s">
        <v>368</v>
      </c>
    </row>
    <row r="64" spans="1:17" s="2" customFormat="1" ht="26" x14ac:dyDescent="0.15">
      <c r="A64" s="12" t="s">
        <v>16</v>
      </c>
      <c r="B64" s="12" t="s">
        <v>16</v>
      </c>
      <c r="C64" s="12" t="s">
        <v>16</v>
      </c>
      <c r="D64" s="87" t="s">
        <v>255</v>
      </c>
      <c r="E64" s="9">
        <v>296</v>
      </c>
      <c r="F64" s="45">
        <v>24.5</v>
      </c>
      <c r="G64" s="9">
        <v>9.1999999999999993</v>
      </c>
      <c r="H64" s="9" t="s">
        <v>177</v>
      </c>
      <c r="I64" s="12" t="s">
        <v>16</v>
      </c>
      <c r="J64" s="64">
        <v>1160</v>
      </c>
      <c r="K64" s="64">
        <v>1200</v>
      </c>
      <c r="L64" s="12" t="s">
        <v>16</v>
      </c>
      <c r="M64" s="48" t="s">
        <v>16</v>
      </c>
      <c r="N64" s="14" t="s">
        <v>16</v>
      </c>
      <c r="O64" s="14" t="s">
        <v>16</v>
      </c>
      <c r="P64" s="14" t="s">
        <v>16</v>
      </c>
      <c r="Q64" s="112" t="s">
        <v>16</v>
      </c>
    </row>
    <row r="65" spans="1:17" s="2" customFormat="1" ht="18" customHeight="1" x14ac:dyDescent="0.15">
      <c r="A65" s="7" t="s">
        <v>16</v>
      </c>
      <c r="B65" s="7" t="s">
        <v>16</v>
      </c>
      <c r="C65" s="7" t="s">
        <v>16</v>
      </c>
      <c r="D65" s="49" t="s">
        <v>254</v>
      </c>
      <c r="E65" s="10">
        <v>321</v>
      </c>
      <c r="F65" s="50">
        <v>24.4</v>
      </c>
      <c r="G65" s="10">
        <v>9.4</v>
      </c>
      <c r="H65" s="10" t="s">
        <v>178</v>
      </c>
      <c r="I65" s="10" t="s">
        <v>16</v>
      </c>
      <c r="J65" s="40">
        <v>1137</v>
      </c>
      <c r="K65" s="10" t="s">
        <v>16</v>
      </c>
      <c r="L65" s="10" t="s">
        <v>16</v>
      </c>
      <c r="M65" s="51" t="s">
        <v>16</v>
      </c>
      <c r="N65" s="21" t="s">
        <v>16</v>
      </c>
      <c r="O65" s="21" t="s">
        <v>16</v>
      </c>
      <c r="P65" s="21" t="s">
        <v>16</v>
      </c>
      <c r="Q65" s="113" t="s">
        <v>16</v>
      </c>
    </row>
    <row r="66" spans="1:17" s="2" customFormat="1" ht="169" x14ac:dyDescent="0.15">
      <c r="A66" s="12" t="s">
        <v>90</v>
      </c>
      <c r="B66" s="9" t="s">
        <v>55</v>
      </c>
      <c r="C66" s="9" t="s">
        <v>162</v>
      </c>
      <c r="D66" s="88" t="s">
        <v>9</v>
      </c>
      <c r="E66" s="9">
        <v>367</v>
      </c>
      <c r="F66" s="45" t="s">
        <v>169</v>
      </c>
      <c r="G66" s="12" t="s">
        <v>16</v>
      </c>
      <c r="H66" s="9" t="s">
        <v>16</v>
      </c>
      <c r="I66" s="9" t="s">
        <v>16</v>
      </c>
      <c r="J66" s="9" t="s">
        <v>16</v>
      </c>
      <c r="K66" s="64">
        <v>1200</v>
      </c>
      <c r="L66" s="9" t="s">
        <v>16</v>
      </c>
      <c r="M66" s="48" t="s">
        <v>262</v>
      </c>
      <c r="N66" s="14" t="s">
        <v>263</v>
      </c>
      <c r="O66" s="14" t="s">
        <v>264</v>
      </c>
      <c r="P66" s="14" t="s">
        <v>307</v>
      </c>
      <c r="Q66" s="111" t="s">
        <v>369</v>
      </c>
    </row>
    <row r="67" spans="1:17" s="2" customFormat="1" ht="17" customHeight="1" x14ac:dyDescent="0.15">
      <c r="A67" s="12" t="s">
        <v>16</v>
      </c>
      <c r="B67" s="12" t="s">
        <v>16</v>
      </c>
      <c r="C67" s="12" t="s">
        <v>16</v>
      </c>
      <c r="D67" s="47" t="s">
        <v>261</v>
      </c>
      <c r="E67" s="9">
        <v>361</v>
      </c>
      <c r="F67" s="45" t="s">
        <v>16</v>
      </c>
      <c r="G67" s="9">
        <v>8.6</v>
      </c>
      <c r="H67" s="9" t="s">
        <v>16</v>
      </c>
      <c r="I67" s="9" t="s">
        <v>16</v>
      </c>
      <c r="J67" s="9" t="s">
        <v>16</v>
      </c>
      <c r="K67" s="64">
        <v>1200</v>
      </c>
      <c r="L67" s="9" t="s">
        <v>16</v>
      </c>
      <c r="M67" s="48" t="s">
        <v>16</v>
      </c>
      <c r="N67" s="14" t="s">
        <v>16</v>
      </c>
      <c r="O67" s="14" t="s">
        <v>16</v>
      </c>
      <c r="P67" s="14" t="s">
        <v>16</v>
      </c>
      <c r="Q67" s="112" t="s">
        <v>16</v>
      </c>
    </row>
    <row r="68" spans="1:17" s="2" customFormat="1" ht="17" customHeight="1" x14ac:dyDescent="0.15">
      <c r="A68" s="12" t="s">
        <v>16</v>
      </c>
      <c r="B68" s="12" t="s">
        <v>16</v>
      </c>
      <c r="C68" s="12" t="s">
        <v>16</v>
      </c>
      <c r="D68" s="47" t="s">
        <v>54</v>
      </c>
      <c r="E68" s="9">
        <v>367</v>
      </c>
      <c r="F68" s="45" t="s">
        <v>16</v>
      </c>
      <c r="G68" s="9">
        <v>9.3000000000000007</v>
      </c>
      <c r="H68" s="9" t="s">
        <v>179</v>
      </c>
      <c r="I68" s="9" t="s">
        <v>16</v>
      </c>
      <c r="J68" s="9" t="s">
        <v>16</v>
      </c>
      <c r="K68" s="86" t="s">
        <v>16</v>
      </c>
      <c r="L68" s="9" t="s">
        <v>16</v>
      </c>
      <c r="M68" s="48" t="s">
        <v>16</v>
      </c>
      <c r="N68" s="14" t="s">
        <v>16</v>
      </c>
      <c r="O68" s="14" t="s">
        <v>16</v>
      </c>
      <c r="P68" s="14" t="s">
        <v>16</v>
      </c>
      <c r="Q68" s="112" t="s">
        <v>16</v>
      </c>
    </row>
    <row r="69" spans="1:17" s="2" customFormat="1" ht="17" customHeight="1" x14ac:dyDescent="0.15">
      <c r="A69" s="12" t="s">
        <v>16</v>
      </c>
      <c r="B69" s="12" t="s">
        <v>16</v>
      </c>
      <c r="C69" s="12" t="s">
        <v>16</v>
      </c>
      <c r="D69" s="47" t="s">
        <v>259</v>
      </c>
      <c r="E69" s="9">
        <v>340</v>
      </c>
      <c r="F69" s="52" t="s">
        <v>16</v>
      </c>
      <c r="G69" s="9">
        <v>9</v>
      </c>
      <c r="H69" s="12" t="s">
        <v>16</v>
      </c>
      <c r="I69" s="12" t="s">
        <v>16</v>
      </c>
      <c r="J69" s="12" t="s">
        <v>16</v>
      </c>
      <c r="K69" s="86" t="s">
        <v>16</v>
      </c>
      <c r="L69" s="12" t="s">
        <v>16</v>
      </c>
      <c r="M69" s="48" t="s">
        <v>16</v>
      </c>
      <c r="N69" s="14" t="s">
        <v>16</v>
      </c>
      <c r="O69" s="14" t="s">
        <v>16</v>
      </c>
      <c r="P69" s="14" t="s">
        <v>16</v>
      </c>
      <c r="Q69" s="112" t="s">
        <v>16</v>
      </c>
    </row>
    <row r="70" spans="1:17" s="2" customFormat="1" ht="17" customHeight="1" x14ac:dyDescent="0.15">
      <c r="A70" s="7" t="s">
        <v>16</v>
      </c>
      <c r="B70" s="7" t="s">
        <v>16</v>
      </c>
      <c r="C70" s="7" t="s">
        <v>16</v>
      </c>
      <c r="D70" s="49" t="s">
        <v>260</v>
      </c>
      <c r="E70" s="10">
        <v>320</v>
      </c>
      <c r="F70" s="53" t="s">
        <v>16</v>
      </c>
      <c r="G70" s="10">
        <v>8.1</v>
      </c>
      <c r="H70" s="7" t="s">
        <v>16</v>
      </c>
      <c r="I70" s="7" t="s">
        <v>16</v>
      </c>
      <c r="J70" s="7" t="s">
        <v>16</v>
      </c>
      <c r="K70" s="89" t="s">
        <v>16</v>
      </c>
      <c r="L70" s="7" t="s">
        <v>16</v>
      </c>
      <c r="M70" s="51" t="s">
        <v>16</v>
      </c>
      <c r="N70" s="21" t="s">
        <v>16</v>
      </c>
      <c r="O70" s="21" t="s">
        <v>16</v>
      </c>
      <c r="P70" s="21" t="s">
        <v>16</v>
      </c>
      <c r="Q70" s="113" t="s">
        <v>16</v>
      </c>
    </row>
    <row r="71" spans="1:17" s="2" customFormat="1" ht="156" x14ac:dyDescent="0.15">
      <c r="A71" s="12" t="s">
        <v>31</v>
      </c>
      <c r="B71" s="12" t="s">
        <v>265</v>
      </c>
      <c r="C71" s="9" t="s">
        <v>202</v>
      </c>
      <c r="D71" s="44" t="s">
        <v>49</v>
      </c>
      <c r="E71" s="9">
        <v>484</v>
      </c>
      <c r="F71" s="52" t="s">
        <v>267</v>
      </c>
      <c r="G71" s="9" t="s">
        <v>16</v>
      </c>
      <c r="H71" s="9" t="s">
        <v>16</v>
      </c>
      <c r="I71" s="9" t="s">
        <v>16</v>
      </c>
      <c r="J71" s="9" t="s">
        <v>16</v>
      </c>
      <c r="K71" s="9" t="s">
        <v>16</v>
      </c>
      <c r="L71" s="9" t="s">
        <v>16</v>
      </c>
      <c r="M71" s="46" t="s">
        <v>193</v>
      </c>
      <c r="N71" s="4" t="s">
        <v>268</v>
      </c>
      <c r="O71" s="14" t="s">
        <v>270</v>
      </c>
      <c r="P71" s="14" t="s">
        <v>269</v>
      </c>
      <c r="Q71" s="111" t="s">
        <v>370</v>
      </c>
    </row>
    <row r="72" spans="1:17" s="2" customFormat="1" ht="17" customHeight="1" x14ac:dyDescent="0.15">
      <c r="A72" s="12" t="s">
        <v>16</v>
      </c>
      <c r="B72" s="12" t="s">
        <v>16</v>
      </c>
      <c r="C72" s="12" t="s">
        <v>16</v>
      </c>
      <c r="D72" s="47" t="s">
        <v>266</v>
      </c>
      <c r="E72" s="9" t="s">
        <v>16</v>
      </c>
      <c r="F72" s="45" t="s">
        <v>16</v>
      </c>
      <c r="G72" s="9" t="s">
        <v>16</v>
      </c>
      <c r="H72" s="9" t="s">
        <v>16</v>
      </c>
      <c r="I72" s="9" t="s">
        <v>16</v>
      </c>
      <c r="J72" s="9" t="s">
        <v>16</v>
      </c>
      <c r="K72" s="9" t="s">
        <v>16</v>
      </c>
      <c r="L72" s="9" t="s">
        <v>16</v>
      </c>
      <c r="M72" s="48" t="s">
        <v>16</v>
      </c>
      <c r="N72" s="14" t="s">
        <v>16</v>
      </c>
      <c r="O72" s="14" t="s">
        <v>16</v>
      </c>
      <c r="P72" s="14" t="s">
        <v>16</v>
      </c>
      <c r="Q72" s="112" t="s">
        <v>16</v>
      </c>
    </row>
    <row r="73" spans="1:17" s="2" customFormat="1" ht="17" customHeight="1" x14ac:dyDescent="0.15">
      <c r="A73" s="12" t="s">
        <v>16</v>
      </c>
      <c r="B73" s="12" t="s">
        <v>16</v>
      </c>
      <c r="C73" s="12" t="s">
        <v>16</v>
      </c>
      <c r="D73" s="90" t="s">
        <v>30</v>
      </c>
      <c r="E73" s="9">
        <v>290</v>
      </c>
      <c r="F73" s="45" t="s">
        <v>16</v>
      </c>
      <c r="G73" s="9" t="s">
        <v>16</v>
      </c>
      <c r="H73" s="9" t="s">
        <v>16</v>
      </c>
      <c r="I73" s="9" t="s">
        <v>16</v>
      </c>
      <c r="J73" s="9" t="s">
        <v>16</v>
      </c>
      <c r="K73" s="9" t="s">
        <v>16</v>
      </c>
      <c r="L73" s="9" t="s">
        <v>16</v>
      </c>
      <c r="M73" s="48" t="s">
        <v>16</v>
      </c>
      <c r="N73" s="14" t="s">
        <v>16</v>
      </c>
      <c r="O73" s="14" t="s">
        <v>16</v>
      </c>
      <c r="P73" s="14" t="s">
        <v>16</v>
      </c>
      <c r="Q73" s="112" t="s">
        <v>16</v>
      </c>
    </row>
    <row r="74" spans="1:17" s="2" customFormat="1" ht="17" customHeight="1" x14ac:dyDescent="0.15">
      <c r="A74" s="12" t="s">
        <v>16</v>
      </c>
      <c r="B74" s="12" t="s">
        <v>16</v>
      </c>
      <c r="C74" s="12" t="s">
        <v>16</v>
      </c>
      <c r="D74" s="91" t="s">
        <v>40</v>
      </c>
      <c r="E74" s="9" t="s">
        <v>16</v>
      </c>
      <c r="F74" s="45" t="s">
        <v>16</v>
      </c>
      <c r="G74" s="9">
        <v>2.79</v>
      </c>
      <c r="H74" s="9" t="s">
        <v>16</v>
      </c>
      <c r="I74" s="68">
        <v>42.03</v>
      </c>
      <c r="J74" s="9" t="s">
        <v>16</v>
      </c>
      <c r="K74" s="9" t="s">
        <v>16</v>
      </c>
      <c r="L74" s="9" t="s">
        <v>16</v>
      </c>
      <c r="M74" s="48" t="s">
        <v>16</v>
      </c>
      <c r="N74" s="14" t="s">
        <v>16</v>
      </c>
      <c r="O74" s="14" t="s">
        <v>16</v>
      </c>
      <c r="P74" s="14" t="s">
        <v>16</v>
      </c>
      <c r="Q74" s="112" t="s">
        <v>16</v>
      </c>
    </row>
    <row r="75" spans="1:17" s="2" customFormat="1" ht="17" customHeight="1" x14ac:dyDescent="0.15">
      <c r="A75" s="12" t="s">
        <v>16</v>
      </c>
      <c r="B75" s="12" t="s">
        <v>16</v>
      </c>
      <c r="C75" s="12" t="s">
        <v>16</v>
      </c>
      <c r="D75" s="91" t="s">
        <v>41</v>
      </c>
      <c r="E75" s="9" t="s">
        <v>16</v>
      </c>
      <c r="F75" s="45" t="s">
        <v>16</v>
      </c>
      <c r="G75" s="9">
        <v>2.62</v>
      </c>
      <c r="H75" s="9" t="s">
        <v>16</v>
      </c>
      <c r="I75" s="68">
        <v>40.554000000000002</v>
      </c>
      <c r="J75" s="9" t="s">
        <v>16</v>
      </c>
      <c r="K75" s="9" t="s">
        <v>16</v>
      </c>
      <c r="L75" s="9" t="s">
        <v>16</v>
      </c>
      <c r="M75" s="48" t="s">
        <v>16</v>
      </c>
      <c r="N75" s="14" t="s">
        <v>16</v>
      </c>
      <c r="O75" s="14" t="s">
        <v>16</v>
      </c>
      <c r="P75" s="14" t="s">
        <v>16</v>
      </c>
      <c r="Q75" s="112" t="s">
        <v>16</v>
      </c>
    </row>
    <row r="76" spans="1:17" s="2" customFormat="1" ht="17" customHeight="1" x14ac:dyDescent="0.15">
      <c r="A76" s="12" t="s">
        <v>16</v>
      </c>
      <c r="B76" s="12" t="s">
        <v>16</v>
      </c>
      <c r="C76" s="12" t="s">
        <v>16</v>
      </c>
      <c r="D76" s="91" t="s">
        <v>42</v>
      </c>
      <c r="E76" s="9" t="s">
        <v>16</v>
      </c>
      <c r="F76" s="45" t="s">
        <v>16</v>
      </c>
      <c r="G76" s="9">
        <v>3.29</v>
      </c>
      <c r="H76" s="9" t="s">
        <v>16</v>
      </c>
      <c r="I76" s="68">
        <v>41.165999999999997</v>
      </c>
      <c r="J76" s="9" t="s">
        <v>16</v>
      </c>
      <c r="K76" s="9" t="s">
        <v>16</v>
      </c>
      <c r="L76" s="9" t="s">
        <v>16</v>
      </c>
      <c r="M76" s="48" t="s">
        <v>16</v>
      </c>
      <c r="N76" s="14" t="s">
        <v>16</v>
      </c>
      <c r="O76" s="14" t="s">
        <v>16</v>
      </c>
      <c r="P76" s="14" t="s">
        <v>16</v>
      </c>
      <c r="Q76" s="112" t="s">
        <v>16</v>
      </c>
    </row>
    <row r="77" spans="1:17" s="2" customFormat="1" ht="17" customHeight="1" x14ac:dyDescent="0.15">
      <c r="A77" s="12" t="s">
        <v>16</v>
      </c>
      <c r="B77" s="12" t="s">
        <v>16</v>
      </c>
      <c r="C77" s="12" t="s">
        <v>16</v>
      </c>
      <c r="D77" s="67" t="s">
        <v>201</v>
      </c>
      <c r="E77" s="9">
        <v>222</v>
      </c>
      <c r="F77" s="45" t="s">
        <v>16</v>
      </c>
      <c r="G77" s="9">
        <v>2.85</v>
      </c>
      <c r="H77" s="9" t="s">
        <v>16</v>
      </c>
      <c r="I77" s="68">
        <v>48.851999999999997</v>
      </c>
      <c r="J77" s="9" t="s">
        <v>16</v>
      </c>
      <c r="K77" s="9" t="s">
        <v>16</v>
      </c>
      <c r="L77" s="9" t="s">
        <v>16</v>
      </c>
      <c r="M77" s="48" t="s">
        <v>16</v>
      </c>
      <c r="N77" s="14" t="s">
        <v>16</v>
      </c>
      <c r="O77" s="14" t="s">
        <v>16</v>
      </c>
      <c r="P77" s="14" t="s">
        <v>16</v>
      </c>
      <c r="Q77" s="112" t="s">
        <v>16</v>
      </c>
    </row>
    <row r="78" spans="1:17" s="2" customFormat="1" ht="17" customHeight="1" x14ac:dyDescent="0.15">
      <c r="A78" s="12" t="s">
        <v>16</v>
      </c>
      <c r="B78" s="12" t="s">
        <v>16</v>
      </c>
      <c r="C78" s="12" t="s">
        <v>16</v>
      </c>
      <c r="D78" s="58" t="s">
        <v>39</v>
      </c>
      <c r="E78" s="9" t="s">
        <v>16</v>
      </c>
      <c r="F78" s="45" t="s">
        <v>16</v>
      </c>
      <c r="G78" s="9" t="s">
        <v>16</v>
      </c>
      <c r="H78" s="9" t="s">
        <v>16</v>
      </c>
      <c r="I78" s="68" t="s">
        <v>16</v>
      </c>
      <c r="J78" s="9" t="s">
        <v>16</v>
      </c>
      <c r="K78" s="9" t="s">
        <v>16</v>
      </c>
      <c r="L78" s="9" t="s">
        <v>16</v>
      </c>
      <c r="M78" s="48" t="s">
        <v>16</v>
      </c>
      <c r="N78" s="14" t="s">
        <v>16</v>
      </c>
      <c r="O78" s="14" t="s">
        <v>16</v>
      </c>
      <c r="P78" s="14" t="s">
        <v>16</v>
      </c>
      <c r="Q78" s="112" t="s">
        <v>16</v>
      </c>
    </row>
    <row r="79" spans="1:17" s="2" customFormat="1" ht="17" customHeight="1" x14ac:dyDescent="0.15">
      <c r="A79" s="12" t="s">
        <v>16</v>
      </c>
      <c r="B79" s="12" t="s">
        <v>16</v>
      </c>
      <c r="C79" s="12" t="s">
        <v>16</v>
      </c>
      <c r="D79" s="90" t="s">
        <v>30</v>
      </c>
      <c r="E79" s="9">
        <v>194</v>
      </c>
      <c r="F79" s="45" t="s">
        <v>16</v>
      </c>
      <c r="G79" s="9" t="s">
        <v>16</v>
      </c>
      <c r="H79" s="9" t="s">
        <v>16</v>
      </c>
      <c r="I79" s="68" t="s">
        <v>16</v>
      </c>
      <c r="J79" s="9" t="s">
        <v>16</v>
      </c>
      <c r="K79" s="9" t="s">
        <v>16</v>
      </c>
      <c r="L79" s="9" t="s">
        <v>16</v>
      </c>
      <c r="M79" s="48" t="s">
        <v>16</v>
      </c>
      <c r="N79" s="14" t="s">
        <v>16</v>
      </c>
      <c r="O79" s="14" t="s">
        <v>16</v>
      </c>
      <c r="P79" s="14" t="s">
        <v>16</v>
      </c>
      <c r="Q79" s="112" t="s">
        <v>16</v>
      </c>
    </row>
    <row r="80" spans="1:17" s="2" customFormat="1" ht="17" customHeight="1" x14ac:dyDescent="0.15">
      <c r="A80" s="12" t="s">
        <v>16</v>
      </c>
      <c r="B80" s="12" t="s">
        <v>16</v>
      </c>
      <c r="C80" s="12" t="s">
        <v>16</v>
      </c>
      <c r="D80" s="91" t="s">
        <v>40</v>
      </c>
      <c r="E80" s="9" t="s">
        <v>16</v>
      </c>
      <c r="F80" s="45" t="s">
        <v>16</v>
      </c>
      <c r="G80" s="9">
        <v>2.54</v>
      </c>
      <c r="H80" s="9" t="s">
        <v>16</v>
      </c>
      <c r="I80" s="68">
        <v>42.03</v>
      </c>
      <c r="J80" s="9"/>
      <c r="K80" s="9" t="s">
        <v>16</v>
      </c>
      <c r="L80" s="9" t="s">
        <v>16</v>
      </c>
      <c r="M80" s="48" t="s">
        <v>16</v>
      </c>
      <c r="N80" s="14" t="s">
        <v>16</v>
      </c>
      <c r="O80" s="14" t="s">
        <v>16</v>
      </c>
      <c r="P80" s="14" t="s">
        <v>16</v>
      </c>
      <c r="Q80" s="112" t="s">
        <v>16</v>
      </c>
    </row>
    <row r="81" spans="1:17" s="2" customFormat="1" ht="17" customHeight="1" x14ac:dyDescent="0.15">
      <c r="A81" s="12" t="s">
        <v>16</v>
      </c>
      <c r="B81" s="12" t="s">
        <v>16</v>
      </c>
      <c r="C81" s="12" t="s">
        <v>16</v>
      </c>
      <c r="D81" s="91" t="s">
        <v>41</v>
      </c>
      <c r="E81" s="9" t="s">
        <v>16</v>
      </c>
      <c r="F81" s="45" t="s">
        <v>16</v>
      </c>
      <c r="G81" s="9">
        <v>2.27</v>
      </c>
      <c r="H81" s="9" t="s">
        <v>16</v>
      </c>
      <c r="I81" s="68">
        <v>40.534999999999997</v>
      </c>
      <c r="J81" s="9" t="s">
        <v>16</v>
      </c>
      <c r="K81" s="9" t="s">
        <v>16</v>
      </c>
      <c r="L81" s="9" t="s">
        <v>16</v>
      </c>
      <c r="M81" s="48" t="s">
        <v>16</v>
      </c>
      <c r="N81" s="14" t="s">
        <v>16</v>
      </c>
      <c r="O81" s="14" t="s">
        <v>16</v>
      </c>
      <c r="P81" s="14" t="s">
        <v>16</v>
      </c>
      <c r="Q81" s="112" t="s">
        <v>16</v>
      </c>
    </row>
    <row r="82" spans="1:17" s="2" customFormat="1" ht="17" customHeight="1" x14ac:dyDescent="0.15">
      <c r="A82" s="12" t="s">
        <v>16</v>
      </c>
      <c r="B82" s="12" t="s">
        <v>16</v>
      </c>
      <c r="C82" s="12" t="s">
        <v>16</v>
      </c>
      <c r="D82" s="91" t="s">
        <v>42</v>
      </c>
      <c r="E82" s="9" t="s">
        <v>16</v>
      </c>
      <c r="F82" s="45" t="s">
        <v>16</v>
      </c>
      <c r="G82" s="9">
        <v>2.85</v>
      </c>
      <c r="H82" s="9" t="s">
        <v>16</v>
      </c>
      <c r="I82" s="68">
        <v>41.292000000000002</v>
      </c>
      <c r="J82" s="9" t="s">
        <v>16</v>
      </c>
      <c r="K82" s="9" t="s">
        <v>16</v>
      </c>
      <c r="L82" s="9" t="s">
        <v>16</v>
      </c>
      <c r="M82" s="48" t="s">
        <v>16</v>
      </c>
      <c r="N82" s="14" t="s">
        <v>16</v>
      </c>
      <c r="O82" s="14" t="s">
        <v>16</v>
      </c>
      <c r="P82" s="14" t="s">
        <v>16</v>
      </c>
      <c r="Q82" s="112" t="s">
        <v>16</v>
      </c>
    </row>
    <row r="83" spans="1:17" s="2" customFormat="1" ht="17" customHeight="1" x14ac:dyDescent="0.15">
      <c r="A83" s="7" t="s">
        <v>16</v>
      </c>
      <c r="B83" s="7" t="s">
        <v>16</v>
      </c>
      <c r="C83" s="7" t="s">
        <v>16</v>
      </c>
      <c r="D83" s="69" t="s">
        <v>201</v>
      </c>
      <c r="E83" s="10">
        <v>131</v>
      </c>
      <c r="F83" s="50" t="s">
        <v>16</v>
      </c>
      <c r="G83" s="10">
        <v>2.31</v>
      </c>
      <c r="H83" s="10" t="s">
        <v>16</v>
      </c>
      <c r="I83" s="92">
        <v>48.527999999999999</v>
      </c>
      <c r="J83" s="10" t="s">
        <v>16</v>
      </c>
      <c r="K83" s="10" t="s">
        <v>16</v>
      </c>
      <c r="L83" s="10" t="s">
        <v>16</v>
      </c>
      <c r="M83" s="51" t="s">
        <v>16</v>
      </c>
      <c r="N83" s="21" t="s">
        <v>16</v>
      </c>
      <c r="O83" s="21" t="s">
        <v>16</v>
      </c>
      <c r="P83" s="21" t="s">
        <v>16</v>
      </c>
      <c r="Q83" s="113" t="s">
        <v>16</v>
      </c>
    </row>
    <row r="84" spans="1:17" s="2" customFormat="1" ht="117" x14ac:dyDescent="0.15">
      <c r="A84" s="12" t="s">
        <v>96</v>
      </c>
      <c r="B84" s="9" t="s">
        <v>110</v>
      </c>
      <c r="C84" s="9" t="s">
        <v>203</v>
      </c>
      <c r="D84" s="44" t="s">
        <v>108</v>
      </c>
      <c r="E84" s="9">
        <v>15</v>
      </c>
      <c r="F84" s="45" t="s">
        <v>151</v>
      </c>
      <c r="G84" s="9">
        <v>2.77</v>
      </c>
      <c r="H84" s="9" t="s">
        <v>16</v>
      </c>
      <c r="I84" s="9" t="s">
        <v>16</v>
      </c>
      <c r="J84" s="9">
        <v>314</v>
      </c>
      <c r="K84" s="9" t="s">
        <v>16</v>
      </c>
      <c r="L84" s="9" t="s">
        <v>16</v>
      </c>
      <c r="M84" s="46" t="s">
        <v>105</v>
      </c>
      <c r="N84" s="14" t="s">
        <v>271</v>
      </c>
      <c r="O84" s="14" t="s">
        <v>272</v>
      </c>
      <c r="P84" s="14" t="s">
        <v>303</v>
      </c>
      <c r="Q84" s="111" t="s">
        <v>371</v>
      </c>
    </row>
    <row r="85" spans="1:17" s="2" customFormat="1" ht="17" customHeight="1" x14ac:dyDescent="0.15">
      <c r="A85" s="12" t="s">
        <v>16</v>
      </c>
      <c r="B85" s="12" t="s">
        <v>16</v>
      </c>
      <c r="C85" s="12" t="s">
        <v>16</v>
      </c>
      <c r="D85" s="44" t="s">
        <v>106</v>
      </c>
      <c r="E85" s="9">
        <v>10</v>
      </c>
      <c r="F85" s="61" t="s">
        <v>152</v>
      </c>
      <c r="G85" s="9">
        <v>3.02</v>
      </c>
      <c r="H85" s="9" t="s">
        <v>16</v>
      </c>
      <c r="I85" s="9" t="s">
        <v>16</v>
      </c>
      <c r="J85" s="9">
        <v>347</v>
      </c>
      <c r="K85" s="9" t="s">
        <v>16</v>
      </c>
      <c r="L85" s="9" t="s">
        <v>16</v>
      </c>
      <c r="M85" s="48" t="s">
        <v>16</v>
      </c>
      <c r="N85" s="14" t="s">
        <v>16</v>
      </c>
      <c r="O85" s="14" t="s">
        <v>16</v>
      </c>
      <c r="P85" s="14" t="s">
        <v>16</v>
      </c>
      <c r="Q85" s="112" t="s">
        <v>16</v>
      </c>
    </row>
    <row r="86" spans="1:17" s="2" customFormat="1" ht="17" customHeight="1" x14ac:dyDescent="0.15">
      <c r="A86" s="12" t="s">
        <v>16</v>
      </c>
      <c r="B86" s="12" t="s">
        <v>16</v>
      </c>
      <c r="C86" s="12" t="s">
        <v>16</v>
      </c>
      <c r="D86" s="44" t="s">
        <v>107</v>
      </c>
      <c r="E86" s="9">
        <v>21</v>
      </c>
      <c r="F86" s="45" t="s">
        <v>153</v>
      </c>
      <c r="G86" s="9">
        <v>2.76</v>
      </c>
      <c r="H86" s="9" t="s">
        <v>16</v>
      </c>
      <c r="I86" s="9" t="s">
        <v>16</v>
      </c>
      <c r="J86" s="9">
        <v>521</v>
      </c>
      <c r="K86" s="9" t="s">
        <v>16</v>
      </c>
      <c r="L86" s="9" t="s">
        <v>16</v>
      </c>
      <c r="M86" s="48" t="s">
        <v>16</v>
      </c>
      <c r="N86" s="14" t="s">
        <v>16</v>
      </c>
      <c r="O86" s="14" t="s">
        <v>16</v>
      </c>
      <c r="P86" s="14" t="s">
        <v>16</v>
      </c>
      <c r="Q86" s="112" t="s">
        <v>16</v>
      </c>
    </row>
    <row r="87" spans="1:17" s="2" customFormat="1" ht="17" customHeight="1" x14ac:dyDescent="0.15">
      <c r="A87" s="7" t="s">
        <v>16</v>
      </c>
      <c r="B87" s="7" t="s">
        <v>16</v>
      </c>
      <c r="C87" s="7" t="s">
        <v>16</v>
      </c>
      <c r="D87" s="39" t="s">
        <v>109</v>
      </c>
      <c r="E87" s="10">
        <v>9</v>
      </c>
      <c r="F87" s="41" t="s">
        <v>137</v>
      </c>
      <c r="G87" s="10">
        <v>2.29</v>
      </c>
      <c r="H87" s="10" t="s">
        <v>16</v>
      </c>
      <c r="I87" s="10" t="s">
        <v>16</v>
      </c>
      <c r="J87" s="10">
        <v>651</v>
      </c>
      <c r="K87" s="10" t="s">
        <v>16</v>
      </c>
      <c r="L87" s="10" t="s">
        <v>16</v>
      </c>
      <c r="M87" s="51" t="s">
        <v>16</v>
      </c>
      <c r="N87" s="21" t="s">
        <v>16</v>
      </c>
      <c r="O87" s="21" t="s">
        <v>16</v>
      </c>
      <c r="P87" s="21" t="s">
        <v>16</v>
      </c>
      <c r="Q87" s="113" t="s">
        <v>16</v>
      </c>
    </row>
    <row r="88" spans="1:17" s="2" customFormat="1" ht="91" x14ac:dyDescent="0.15">
      <c r="A88" s="12" t="s">
        <v>92</v>
      </c>
      <c r="B88" s="12" t="s">
        <v>273</v>
      </c>
      <c r="C88" s="9" t="s">
        <v>166</v>
      </c>
      <c r="D88" s="44" t="s">
        <v>9</v>
      </c>
      <c r="E88" s="9">
        <f>205+325</f>
        <v>530</v>
      </c>
      <c r="F88" s="45" t="s">
        <v>157</v>
      </c>
      <c r="G88" s="9">
        <v>5.3</v>
      </c>
      <c r="H88" s="9" t="s">
        <v>16</v>
      </c>
      <c r="I88" s="9" t="s">
        <v>16</v>
      </c>
      <c r="J88" s="9" t="s">
        <v>16</v>
      </c>
      <c r="K88" s="9" t="s">
        <v>16</v>
      </c>
      <c r="L88" s="9" t="s">
        <v>16</v>
      </c>
      <c r="M88" s="46" t="s">
        <v>129</v>
      </c>
      <c r="N88" s="20" t="s">
        <v>132</v>
      </c>
      <c r="O88" s="14" t="s">
        <v>311</v>
      </c>
      <c r="P88" s="14" t="s">
        <v>16</v>
      </c>
      <c r="Q88" s="111" t="s">
        <v>372</v>
      </c>
    </row>
    <row r="89" spans="1:17" s="2" customFormat="1" ht="17" customHeight="1" x14ac:dyDescent="0.15">
      <c r="A89" s="12" t="s">
        <v>16</v>
      </c>
      <c r="B89" s="12" t="s">
        <v>16</v>
      </c>
      <c r="C89" s="12" t="s">
        <v>16</v>
      </c>
      <c r="D89" s="58" t="s">
        <v>130</v>
      </c>
      <c r="E89" s="9">
        <v>325</v>
      </c>
      <c r="F89" s="45" t="s">
        <v>157</v>
      </c>
      <c r="G89" s="9">
        <v>4.9000000000000004</v>
      </c>
      <c r="H89" s="9" t="s">
        <v>16</v>
      </c>
      <c r="I89" s="9" t="s">
        <v>16</v>
      </c>
      <c r="J89" s="12" t="s">
        <v>335</v>
      </c>
      <c r="K89" s="9" t="s">
        <v>16</v>
      </c>
      <c r="L89" s="9" t="s">
        <v>16</v>
      </c>
      <c r="M89" s="48" t="s">
        <v>16</v>
      </c>
      <c r="N89" s="14" t="s">
        <v>16</v>
      </c>
      <c r="O89" s="14" t="s">
        <v>16</v>
      </c>
      <c r="P89" s="14" t="s">
        <v>16</v>
      </c>
      <c r="Q89" s="112" t="s">
        <v>16</v>
      </c>
    </row>
    <row r="90" spans="1:17" s="2" customFormat="1" ht="17" customHeight="1" x14ac:dyDescent="0.15">
      <c r="A90" s="7" t="s">
        <v>16</v>
      </c>
      <c r="B90" s="7" t="s">
        <v>16</v>
      </c>
      <c r="C90" s="7" t="s">
        <v>16</v>
      </c>
      <c r="D90" s="59" t="s">
        <v>131</v>
      </c>
      <c r="E90" s="10">
        <v>205</v>
      </c>
      <c r="F90" s="50" t="s">
        <v>158</v>
      </c>
      <c r="G90" s="10">
        <v>5.9</v>
      </c>
      <c r="H90" s="10" t="s">
        <v>16</v>
      </c>
      <c r="I90" s="10" t="s">
        <v>16</v>
      </c>
      <c r="J90" s="7" t="s">
        <v>336</v>
      </c>
      <c r="K90" s="10" t="s">
        <v>16</v>
      </c>
      <c r="L90" s="10" t="s">
        <v>16</v>
      </c>
      <c r="M90" s="51" t="s">
        <v>16</v>
      </c>
      <c r="N90" s="21" t="s">
        <v>16</v>
      </c>
      <c r="O90" s="21" t="s">
        <v>16</v>
      </c>
      <c r="P90" s="21" t="s">
        <v>16</v>
      </c>
      <c r="Q90" s="113" t="s">
        <v>16</v>
      </c>
    </row>
    <row r="91" spans="1:17" s="2" customFormat="1" ht="195" x14ac:dyDescent="0.15">
      <c r="A91" s="8" t="s">
        <v>23</v>
      </c>
      <c r="B91" s="9" t="s">
        <v>61</v>
      </c>
      <c r="C91" s="8" t="s">
        <v>194</v>
      </c>
      <c r="D91" s="16" t="s">
        <v>17</v>
      </c>
      <c r="E91" s="9">
        <v>73</v>
      </c>
      <c r="F91" s="45" t="s">
        <v>141</v>
      </c>
      <c r="G91" s="9"/>
      <c r="H91" s="9"/>
      <c r="I91" s="9"/>
      <c r="J91" s="9"/>
      <c r="K91" s="9"/>
      <c r="L91" s="9"/>
      <c r="M91" s="70" t="s">
        <v>74</v>
      </c>
      <c r="N91" s="4" t="s">
        <v>315</v>
      </c>
      <c r="O91" s="14" t="s">
        <v>312</v>
      </c>
      <c r="P91" s="14" t="s">
        <v>313</v>
      </c>
      <c r="Q91" s="111" t="s">
        <v>373</v>
      </c>
    </row>
    <row r="92" spans="1:17" s="2" customFormat="1" ht="15.75" customHeight="1" x14ac:dyDescent="0.15">
      <c r="A92" s="12" t="s">
        <v>16</v>
      </c>
      <c r="B92" s="12" t="s">
        <v>16</v>
      </c>
      <c r="C92" s="12" t="s">
        <v>16</v>
      </c>
      <c r="D92" s="11" t="s">
        <v>35</v>
      </c>
      <c r="E92" s="9" t="s">
        <v>16</v>
      </c>
      <c r="F92" s="45">
        <v>41</v>
      </c>
      <c r="G92" s="9" t="s">
        <v>16</v>
      </c>
      <c r="H92" s="9" t="s">
        <v>16</v>
      </c>
      <c r="I92" s="9" t="s">
        <v>16</v>
      </c>
      <c r="J92" s="9" t="s">
        <v>16</v>
      </c>
      <c r="K92" s="9" t="s">
        <v>16</v>
      </c>
      <c r="L92" s="9" t="s">
        <v>16</v>
      </c>
      <c r="M92" s="48" t="s">
        <v>16</v>
      </c>
      <c r="N92" s="14" t="s">
        <v>16</v>
      </c>
      <c r="O92" s="14" t="s">
        <v>16</v>
      </c>
      <c r="P92" s="14" t="s">
        <v>16</v>
      </c>
      <c r="Q92" s="112" t="s">
        <v>16</v>
      </c>
    </row>
    <row r="93" spans="1:17" s="2" customFormat="1" ht="26" x14ac:dyDescent="0.15">
      <c r="A93" s="12" t="s">
        <v>16</v>
      </c>
      <c r="B93" s="12" t="s">
        <v>16</v>
      </c>
      <c r="C93" s="12" t="s">
        <v>16</v>
      </c>
      <c r="D93" s="93" t="s">
        <v>275</v>
      </c>
      <c r="E93" s="9">
        <v>17</v>
      </c>
      <c r="F93" s="45" t="s">
        <v>16</v>
      </c>
      <c r="G93" s="9">
        <v>1.4</v>
      </c>
      <c r="H93" s="9" t="s">
        <v>16</v>
      </c>
      <c r="I93" s="9" t="s">
        <v>16</v>
      </c>
      <c r="J93" s="64">
        <v>1095</v>
      </c>
      <c r="K93" s="9" t="s">
        <v>36</v>
      </c>
      <c r="L93" s="9" t="s">
        <v>16</v>
      </c>
      <c r="M93" s="48" t="s">
        <v>16</v>
      </c>
      <c r="N93" s="14" t="s">
        <v>16</v>
      </c>
      <c r="O93" s="14" t="s">
        <v>16</v>
      </c>
      <c r="P93" s="14" t="s">
        <v>16</v>
      </c>
      <c r="Q93" s="112" t="s">
        <v>16</v>
      </c>
    </row>
    <row r="94" spans="1:17" s="2" customFormat="1" ht="26" x14ac:dyDescent="0.15">
      <c r="A94" s="12" t="s">
        <v>16</v>
      </c>
      <c r="B94" s="12" t="s">
        <v>16</v>
      </c>
      <c r="C94" s="12" t="s">
        <v>16</v>
      </c>
      <c r="D94" s="93" t="s">
        <v>274</v>
      </c>
      <c r="E94" s="9">
        <v>39</v>
      </c>
      <c r="F94" s="45" t="s">
        <v>16</v>
      </c>
      <c r="G94" s="9">
        <v>1.4</v>
      </c>
      <c r="H94" s="9" t="s">
        <v>16</v>
      </c>
      <c r="I94" s="9" t="s">
        <v>16</v>
      </c>
      <c r="J94" s="64">
        <v>1200</v>
      </c>
      <c r="K94" s="9" t="s">
        <v>36</v>
      </c>
      <c r="L94" s="9" t="s">
        <v>16</v>
      </c>
      <c r="M94" s="48" t="s">
        <v>16</v>
      </c>
      <c r="N94" s="14" t="s">
        <v>16</v>
      </c>
      <c r="O94" s="14" t="s">
        <v>16</v>
      </c>
      <c r="P94" s="14" t="s">
        <v>16</v>
      </c>
      <c r="Q94" s="112" t="s">
        <v>16</v>
      </c>
    </row>
    <row r="95" spans="1:17" s="2" customFormat="1" ht="26" x14ac:dyDescent="0.15">
      <c r="A95" s="12" t="s">
        <v>16</v>
      </c>
      <c r="B95" s="12" t="s">
        <v>16</v>
      </c>
      <c r="C95" s="12" t="s">
        <v>16</v>
      </c>
      <c r="D95" s="93" t="s">
        <v>276</v>
      </c>
      <c r="E95" s="9">
        <v>17</v>
      </c>
      <c r="F95" s="45" t="s">
        <v>16</v>
      </c>
      <c r="G95" s="9">
        <v>1.9</v>
      </c>
      <c r="H95" s="9" t="s">
        <v>16</v>
      </c>
      <c r="I95" s="9" t="s">
        <v>16</v>
      </c>
      <c r="J95" s="64">
        <v>1080</v>
      </c>
      <c r="K95" s="9" t="s">
        <v>16</v>
      </c>
      <c r="L95" s="9" t="s">
        <v>16</v>
      </c>
      <c r="M95" s="48" t="s">
        <v>16</v>
      </c>
      <c r="N95" s="14" t="s">
        <v>16</v>
      </c>
      <c r="O95" s="14" t="s">
        <v>16</v>
      </c>
      <c r="P95" s="14" t="s">
        <v>16</v>
      </c>
      <c r="Q95" s="112" t="s">
        <v>16</v>
      </c>
    </row>
    <row r="96" spans="1:17" s="2" customFormat="1" ht="15.75" customHeight="1" x14ac:dyDescent="0.15">
      <c r="A96" s="12" t="s">
        <v>16</v>
      </c>
      <c r="B96" s="12" t="s">
        <v>16</v>
      </c>
      <c r="C96" s="12" t="s">
        <v>16</v>
      </c>
      <c r="D96" s="11" t="s">
        <v>34</v>
      </c>
      <c r="E96" s="9" t="s">
        <v>16</v>
      </c>
      <c r="F96" s="45" t="s">
        <v>16</v>
      </c>
      <c r="G96" s="9" t="s">
        <v>16</v>
      </c>
      <c r="H96" s="9" t="s">
        <v>16</v>
      </c>
      <c r="I96" s="9" t="s">
        <v>16</v>
      </c>
      <c r="J96" s="9" t="s">
        <v>16</v>
      </c>
      <c r="K96" s="9" t="s">
        <v>16</v>
      </c>
      <c r="L96" s="9" t="s">
        <v>16</v>
      </c>
      <c r="M96" s="48" t="s">
        <v>16</v>
      </c>
      <c r="N96" s="14" t="s">
        <v>16</v>
      </c>
      <c r="O96" s="14" t="s">
        <v>16</v>
      </c>
      <c r="P96" s="14" t="s">
        <v>16</v>
      </c>
      <c r="Q96" s="112" t="s">
        <v>16</v>
      </c>
    </row>
    <row r="97" spans="1:17" s="2" customFormat="1" ht="26" x14ac:dyDescent="0.15">
      <c r="A97" s="12" t="s">
        <v>16</v>
      </c>
      <c r="B97" s="12" t="s">
        <v>16</v>
      </c>
      <c r="C97" s="12" t="s">
        <v>16</v>
      </c>
      <c r="D97" s="93" t="s">
        <v>275</v>
      </c>
      <c r="E97" s="9">
        <v>17</v>
      </c>
      <c r="F97" s="45" t="s">
        <v>16</v>
      </c>
      <c r="G97" s="9">
        <v>1.3</v>
      </c>
      <c r="H97" s="9" t="s">
        <v>16</v>
      </c>
      <c r="I97" s="9" t="s">
        <v>16</v>
      </c>
      <c r="J97" s="64">
        <v>1308</v>
      </c>
      <c r="K97" s="9" t="s">
        <v>36</v>
      </c>
      <c r="L97" s="9" t="s">
        <v>16</v>
      </c>
      <c r="M97" s="48" t="s">
        <v>16</v>
      </c>
      <c r="N97" s="14" t="s">
        <v>16</v>
      </c>
      <c r="O97" s="14" t="s">
        <v>16</v>
      </c>
      <c r="P97" s="14" t="s">
        <v>16</v>
      </c>
      <c r="Q97" s="112" t="s">
        <v>16</v>
      </c>
    </row>
    <row r="98" spans="1:17" s="2" customFormat="1" ht="26" x14ac:dyDescent="0.15">
      <c r="A98" s="12" t="s">
        <v>16</v>
      </c>
      <c r="B98" s="12" t="s">
        <v>16</v>
      </c>
      <c r="C98" s="12" t="s">
        <v>16</v>
      </c>
      <c r="D98" s="93" t="s">
        <v>274</v>
      </c>
      <c r="E98" s="9">
        <v>39</v>
      </c>
      <c r="F98" s="45" t="s">
        <v>16</v>
      </c>
      <c r="G98" s="9">
        <v>2</v>
      </c>
      <c r="H98" s="9" t="s">
        <v>16</v>
      </c>
      <c r="I98" s="9" t="s">
        <v>16</v>
      </c>
      <c r="J98" s="64">
        <v>1381</v>
      </c>
      <c r="K98" s="9" t="s">
        <v>36</v>
      </c>
      <c r="L98" s="9" t="s">
        <v>16</v>
      </c>
      <c r="M98" s="48" t="s">
        <v>16</v>
      </c>
      <c r="N98" s="14" t="s">
        <v>16</v>
      </c>
      <c r="O98" s="14" t="s">
        <v>16</v>
      </c>
      <c r="P98" s="14" t="s">
        <v>16</v>
      </c>
      <c r="Q98" s="112" t="s">
        <v>16</v>
      </c>
    </row>
    <row r="99" spans="1:17" s="2" customFormat="1" ht="26" x14ac:dyDescent="0.15">
      <c r="A99" s="7" t="s">
        <v>16</v>
      </c>
      <c r="B99" s="7" t="s">
        <v>16</v>
      </c>
      <c r="C99" s="7" t="s">
        <v>16</v>
      </c>
      <c r="D99" s="94" t="s">
        <v>276</v>
      </c>
      <c r="E99" s="10">
        <v>17</v>
      </c>
      <c r="F99" s="50" t="s">
        <v>16</v>
      </c>
      <c r="G99" s="10">
        <v>3.9</v>
      </c>
      <c r="H99" s="10" t="s">
        <v>16</v>
      </c>
      <c r="I99" s="10" t="s">
        <v>16</v>
      </c>
      <c r="J99" s="40">
        <v>1141</v>
      </c>
      <c r="K99" s="10" t="s">
        <v>24</v>
      </c>
      <c r="L99" s="10" t="s">
        <v>16</v>
      </c>
      <c r="M99" s="51" t="s">
        <v>16</v>
      </c>
      <c r="N99" s="21" t="s">
        <v>16</v>
      </c>
      <c r="O99" s="21" t="s">
        <v>16</v>
      </c>
      <c r="P99" s="21" t="s">
        <v>16</v>
      </c>
      <c r="Q99" s="113" t="s">
        <v>16</v>
      </c>
    </row>
    <row r="100" spans="1:17" s="2" customFormat="1" ht="182" x14ac:dyDescent="0.15">
      <c r="A100" s="12" t="s">
        <v>174</v>
      </c>
      <c r="B100" s="9" t="s">
        <v>64</v>
      </c>
      <c r="C100" s="12" t="s">
        <v>282</v>
      </c>
      <c r="D100" s="44" t="s">
        <v>17</v>
      </c>
      <c r="E100" s="64">
        <v>2671</v>
      </c>
      <c r="F100" s="45" t="s">
        <v>138</v>
      </c>
      <c r="G100" s="12" t="s">
        <v>342</v>
      </c>
      <c r="H100" s="9" t="s">
        <v>16</v>
      </c>
      <c r="I100" s="9" t="s">
        <v>16</v>
      </c>
      <c r="J100" s="9" t="s">
        <v>16</v>
      </c>
      <c r="K100" s="9" t="s">
        <v>16</v>
      </c>
      <c r="L100" s="9" t="s">
        <v>16</v>
      </c>
      <c r="M100" s="48" t="s">
        <v>279</v>
      </c>
      <c r="N100" s="4" t="s">
        <v>280</v>
      </c>
      <c r="O100" s="14" t="s">
        <v>281</v>
      </c>
      <c r="P100" s="14" t="s">
        <v>314</v>
      </c>
      <c r="Q100" s="111" t="s">
        <v>374</v>
      </c>
    </row>
    <row r="101" spans="1:17" s="2" customFormat="1" ht="26" x14ac:dyDescent="0.15">
      <c r="A101" s="12" t="s">
        <v>16</v>
      </c>
      <c r="B101" s="12" t="s">
        <v>16</v>
      </c>
      <c r="C101" s="12" t="s">
        <v>16</v>
      </c>
      <c r="D101" s="58" t="s">
        <v>62</v>
      </c>
      <c r="E101" s="64">
        <v>2041</v>
      </c>
      <c r="F101" s="45" t="s">
        <v>16</v>
      </c>
      <c r="G101" s="12" t="s">
        <v>343</v>
      </c>
      <c r="H101" s="9" t="s">
        <v>16</v>
      </c>
      <c r="I101" s="9" t="s">
        <v>16</v>
      </c>
      <c r="J101" s="12" t="s">
        <v>277</v>
      </c>
      <c r="K101" s="9" t="s">
        <v>16</v>
      </c>
      <c r="L101" s="9" t="s">
        <v>16</v>
      </c>
      <c r="M101" s="48" t="s">
        <v>16</v>
      </c>
      <c r="N101" s="14" t="s">
        <v>16</v>
      </c>
      <c r="O101" s="14" t="s">
        <v>16</v>
      </c>
      <c r="P101" s="14" t="s">
        <v>16</v>
      </c>
      <c r="Q101" s="112" t="s">
        <v>16</v>
      </c>
    </row>
    <row r="102" spans="1:17" s="2" customFormat="1" ht="26" x14ac:dyDescent="0.15">
      <c r="A102" s="12" t="s">
        <v>16</v>
      </c>
      <c r="B102" s="12" t="s">
        <v>16</v>
      </c>
      <c r="C102" s="12" t="s">
        <v>16</v>
      </c>
      <c r="D102" s="58" t="s">
        <v>63</v>
      </c>
      <c r="E102" s="64">
        <v>564</v>
      </c>
      <c r="F102" s="52" t="s">
        <v>16</v>
      </c>
      <c r="G102" s="12" t="s">
        <v>344</v>
      </c>
      <c r="H102" s="9" t="s">
        <v>16</v>
      </c>
      <c r="I102" s="9" t="s">
        <v>16</v>
      </c>
      <c r="J102" s="12" t="s">
        <v>278</v>
      </c>
      <c r="K102" s="9" t="s">
        <v>16</v>
      </c>
      <c r="L102" s="9" t="s">
        <v>16</v>
      </c>
      <c r="M102" s="48" t="s">
        <v>16</v>
      </c>
      <c r="N102" s="14" t="s">
        <v>16</v>
      </c>
      <c r="O102" s="14" t="s">
        <v>16</v>
      </c>
      <c r="P102" s="14" t="s">
        <v>16</v>
      </c>
      <c r="Q102" s="112" t="s">
        <v>16</v>
      </c>
    </row>
    <row r="103" spans="1:17" s="2" customFormat="1" ht="17" customHeight="1" x14ac:dyDescent="0.15">
      <c r="A103" s="12" t="s">
        <v>16</v>
      </c>
      <c r="B103" s="12" t="s">
        <v>16</v>
      </c>
      <c r="C103" s="12" t="s">
        <v>16</v>
      </c>
      <c r="D103" s="58" t="s">
        <v>38</v>
      </c>
      <c r="E103" s="64">
        <v>1359</v>
      </c>
      <c r="F103" s="45" t="s">
        <v>16</v>
      </c>
      <c r="G103" s="12" t="s">
        <v>345</v>
      </c>
      <c r="H103" s="9" t="s">
        <v>16</v>
      </c>
      <c r="I103" s="9" t="s">
        <v>16</v>
      </c>
      <c r="J103" s="9" t="s">
        <v>16</v>
      </c>
      <c r="K103" s="9" t="s">
        <v>16</v>
      </c>
      <c r="L103" s="9" t="s">
        <v>16</v>
      </c>
      <c r="M103" s="48" t="s">
        <v>16</v>
      </c>
      <c r="N103" s="14" t="s">
        <v>16</v>
      </c>
      <c r="O103" s="14" t="s">
        <v>16</v>
      </c>
      <c r="P103" s="14" t="s">
        <v>16</v>
      </c>
      <c r="Q103" s="112" t="s">
        <v>16</v>
      </c>
    </row>
    <row r="104" spans="1:17" s="2" customFormat="1" ht="17" customHeight="1" x14ac:dyDescent="0.15">
      <c r="A104" s="12" t="s">
        <v>16</v>
      </c>
      <c r="B104" s="12" t="s">
        <v>16</v>
      </c>
      <c r="C104" s="12" t="s">
        <v>16</v>
      </c>
      <c r="D104" s="58" t="s">
        <v>20</v>
      </c>
      <c r="E104" s="9">
        <v>58</v>
      </c>
      <c r="F104" s="45" t="s">
        <v>16</v>
      </c>
      <c r="G104" s="12" t="s">
        <v>346</v>
      </c>
      <c r="H104" s="9" t="s">
        <v>16</v>
      </c>
      <c r="I104" s="9" t="s">
        <v>16</v>
      </c>
      <c r="J104" s="9" t="s">
        <v>16</v>
      </c>
      <c r="K104" s="9" t="s">
        <v>16</v>
      </c>
      <c r="L104" s="9" t="s">
        <v>16</v>
      </c>
      <c r="M104" s="48" t="s">
        <v>16</v>
      </c>
      <c r="N104" s="14" t="s">
        <v>16</v>
      </c>
      <c r="O104" s="14" t="s">
        <v>16</v>
      </c>
      <c r="P104" s="14" t="s">
        <v>16</v>
      </c>
      <c r="Q104" s="112" t="s">
        <v>16</v>
      </c>
    </row>
    <row r="105" spans="1:17" s="2" customFormat="1" ht="17" customHeight="1" x14ac:dyDescent="0.15">
      <c r="A105" s="7" t="s">
        <v>16</v>
      </c>
      <c r="B105" s="7" t="s">
        <v>16</v>
      </c>
      <c r="C105" s="7" t="s">
        <v>16</v>
      </c>
      <c r="D105" s="59" t="s">
        <v>205</v>
      </c>
      <c r="E105" s="40">
        <v>1254</v>
      </c>
      <c r="F105" s="50" t="s">
        <v>16</v>
      </c>
      <c r="G105" s="7" t="s">
        <v>347</v>
      </c>
      <c r="H105" s="10" t="s">
        <v>16</v>
      </c>
      <c r="I105" s="10" t="s">
        <v>16</v>
      </c>
      <c r="J105" s="10" t="s">
        <v>16</v>
      </c>
      <c r="K105" s="10" t="s">
        <v>16</v>
      </c>
      <c r="L105" s="10" t="s">
        <v>16</v>
      </c>
      <c r="M105" s="51" t="s">
        <v>16</v>
      </c>
      <c r="N105" s="21" t="s">
        <v>16</v>
      </c>
      <c r="O105" s="21" t="s">
        <v>16</v>
      </c>
      <c r="P105" s="21" t="s">
        <v>16</v>
      </c>
      <c r="Q105" s="113" t="s">
        <v>16</v>
      </c>
    </row>
    <row r="106" spans="1:17" s="2" customFormat="1" ht="104" x14ac:dyDescent="0.15">
      <c r="A106" s="15" t="s">
        <v>93</v>
      </c>
      <c r="B106" s="54" t="s">
        <v>125</v>
      </c>
      <c r="C106" s="54" t="s">
        <v>128</v>
      </c>
      <c r="D106" s="72" t="s">
        <v>9</v>
      </c>
      <c r="E106" s="54">
        <v>798</v>
      </c>
      <c r="F106" s="56" t="s">
        <v>156</v>
      </c>
      <c r="G106" s="54">
        <v>6.5</v>
      </c>
      <c r="H106" s="54" t="s">
        <v>16</v>
      </c>
      <c r="I106" s="54" t="s">
        <v>16</v>
      </c>
      <c r="J106" s="15" t="s">
        <v>341</v>
      </c>
      <c r="K106" s="54" t="s">
        <v>16</v>
      </c>
      <c r="L106" s="54" t="s">
        <v>16</v>
      </c>
      <c r="M106" s="57" t="s">
        <v>127</v>
      </c>
      <c r="N106" s="19" t="s">
        <v>283</v>
      </c>
      <c r="O106" s="19" t="s">
        <v>284</v>
      </c>
      <c r="P106" s="19" t="s">
        <v>16</v>
      </c>
      <c r="Q106" s="114" t="s">
        <v>375</v>
      </c>
    </row>
    <row r="107" spans="1:17" s="2" customFormat="1" ht="91" x14ac:dyDescent="0.15">
      <c r="A107" s="12" t="s">
        <v>94</v>
      </c>
      <c r="B107" s="9" t="s">
        <v>125</v>
      </c>
      <c r="C107" s="9" t="s">
        <v>122</v>
      </c>
      <c r="D107" s="44" t="s">
        <v>9</v>
      </c>
      <c r="E107" s="9">
        <f>90+56</f>
        <v>146</v>
      </c>
      <c r="F107" s="45" t="s">
        <v>155</v>
      </c>
      <c r="G107" s="9" t="s">
        <v>16</v>
      </c>
      <c r="H107" s="9" t="s">
        <v>16</v>
      </c>
      <c r="I107" s="9" t="s">
        <v>16</v>
      </c>
      <c r="J107" s="9" t="s">
        <v>16</v>
      </c>
      <c r="K107" s="9" t="s">
        <v>16</v>
      </c>
      <c r="L107" s="9" t="s">
        <v>16</v>
      </c>
      <c r="M107" s="48" t="s">
        <v>285</v>
      </c>
      <c r="N107" s="20" t="s">
        <v>126</v>
      </c>
      <c r="O107" s="14" t="s">
        <v>308</v>
      </c>
      <c r="P107" s="14" t="s">
        <v>16</v>
      </c>
      <c r="Q107" s="111" t="s">
        <v>376</v>
      </c>
    </row>
    <row r="108" spans="1:17" s="2" customFormat="1" ht="18" customHeight="1" x14ac:dyDescent="0.15">
      <c r="A108" s="12" t="s">
        <v>16</v>
      </c>
      <c r="B108" s="12" t="s">
        <v>16</v>
      </c>
      <c r="C108" s="12" t="s">
        <v>16</v>
      </c>
      <c r="D108" s="58" t="s">
        <v>123</v>
      </c>
      <c r="E108" s="9">
        <v>56</v>
      </c>
      <c r="F108" s="45">
        <v>43.4</v>
      </c>
      <c r="G108" s="9">
        <v>42.58</v>
      </c>
      <c r="H108" s="9" t="s">
        <v>16</v>
      </c>
      <c r="I108" s="9" t="s">
        <v>16</v>
      </c>
      <c r="J108" s="9">
        <v>857.8</v>
      </c>
      <c r="K108" s="9" t="s">
        <v>16</v>
      </c>
      <c r="L108" s="9" t="s">
        <v>16</v>
      </c>
      <c r="M108" s="48" t="s">
        <v>16</v>
      </c>
      <c r="N108" s="14" t="s">
        <v>16</v>
      </c>
      <c r="O108" s="14" t="s">
        <v>16</v>
      </c>
      <c r="P108" s="14" t="s">
        <v>16</v>
      </c>
      <c r="Q108" s="112" t="s">
        <v>16</v>
      </c>
    </row>
    <row r="109" spans="1:17" s="2" customFormat="1" ht="18" customHeight="1" x14ac:dyDescent="0.15">
      <c r="A109" s="7" t="s">
        <v>16</v>
      </c>
      <c r="B109" s="7" t="s">
        <v>16</v>
      </c>
      <c r="C109" s="7" t="s">
        <v>16</v>
      </c>
      <c r="D109" s="59" t="s">
        <v>124</v>
      </c>
      <c r="E109" s="10">
        <v>90</v>
      </c>
      <c r="F109" s="50">
        <v>41.5</v>
      </c>
      <c r="G109" s="10">
        <v>4.54</v>
      </c>
      <c r="H109" s="10" t="s">
        <v>16</v>
      </c>
      <c r="I109" s="10" t="s">
        <v>16</v>
      </c>
      <c r="J109" s="10">
        <v>774.5</v>
      </c>
      <c r="K109" s="10" t="s">
        <v>16</v>
      </c>
      <c r="L109" s="10" t="s">
        <v>16</v>
      </c>
      <c r="M109" s="51" t="s">
        <v>16</v>
      </c>
      <c r="N109" s="21" t="s">
        <v>16</v>
      </c>
      <c r="O109" s="21" t="s">
        <v>16</v>
      </c>
      <c r="P109" s="21" t="s">
        <v>16</v>
      </c>
      <c r="Q109" s="113" t="s">
        <v>16</v>
      </c>
    </row>
    <row r="110" spans="1:17" s="1" customFormat="1" ht="104" x14ac:dyDescent="0.15">
      <c r="A110" s="8" t="s">
        <v>21</v>
      </c>
      <c r="B110" s="8" t="s">
        <v>65</v>
      </c>
      <c r="C110" s="8" t="s">
        <v>286</v>
      </c>
      <c r="D110" s="16" t="s">
        <v>28</v>
      </c>
      <c r="E110" s="9">
        <v>471</v>
      </c>
      <c r="F110" s="45" t="s">
        <v>139</v>
      </c>
      <c r="G110" s="9">
        <v>6.6</v>
      </c>
      <c r="H110" s="9" t="s">
        <v>16</v>
      </c>
      <c r="I110" s="9" t="s">
        <v>16</v>
      </c>
      <c r="J110" s="9" t="s">
        <v>16</v>
      </c>
      <c r="K110" s="9" t="s">
        <v>16</v>
      </c>
      <c r="L110" s="9" t="s">
        <v>16</v>
      </c>
      <c r="M110" s="70" t="s">
        <v>73</v>
      </c>
      <c r="N110" s="4" t="s">
        <v>288</v>
      </c>
      <c r="O110" s="4" t="s">
        <v>289</v>
      </c>
      <c r="P110" s="4" t="s">
        <v>302</v>
      </c>
      <c r="Q110" s="111" t="s">
        <v>377</v>
      </c>
    </row>
    <row r="111" spans="1:17" s="1" customFormat="1" ht="17" customHeight="1" x14ac:dyDescent="0.15">
      <c r="A111" s="12" t="s">
        <v>16</v>
      </c>
      <c r="B111" s="12" t="s">
        <v>16</v>
      </c>
      <c r="C111" s="12" t="s">
        <v>16</v>
      </c>
      <c r="D111" s="11" t="s">
        <v>44</v>
      </c>
      <c r="E111" s="9">
        <v>259</v>
      </c>
      <c r="F111" s="45" t="s">
        <v>16</v>
      </c>
      <c r="G111" s="9">
        <v>6.6</v>
      </c>
      <c r="H111" s="12" t="s">
        <v>287</v>
      </c>
      <c r="I111" s="9" t="s">
        <v>16</v>
      </c>
      <c r="J111" s="9">
        <v>660.2</v>
      </c>
      <c r="K111" s="9" t="s">
        <v>16</v>
      </c>
      <c r="L111" s="9" t="s">
        <v>16</v>
      </c>
      <c r="M111" s="48" t="s">
        <v>16</v>
      </c>
      <c r="N111" s="14" t="s">
        <v>16</v>
      </c>
      <c r="O111" s="14" t="s">
        <v>16</v>
      </c>
      <c r="P111" s="14" t="s">
        <v>16</v>
      </c>
      <c r="Q111" s="115" t="s">
        <v>16</v>
      </c>
    </row>
    <row r="112" spans="1:17" s="1" customFormat="1" ht="17" customHeight="1" x14ac:dyDescent="0.15">
      <c r="A112" s="7" t="s">
        <v>16</v>
      </c>
      <c r="B112" s="7" t="s">
        <v>16</v>
      </c>
      <c r="C112" s="7" t="s">
        <v>16</v>
      </c>
      <c r="D112" s="6" t="s">
        <v>45</v>
      </c>
      <c r="E112" s="10">
        <v>212</v>
      </c>
      <c r="F112" s="50" t="s">
        <v>16</v>
      </c>
      <c r="G112" s="10">
        <v>6.6</v>
      </c>
      <c r="H112" s="7" t="s">
        <v>340</v>
      </c>
      <c r="I112" s="10" t="s">
        <v>16</v>
      </c>
      <c r="J112" s="95">
        <v>1062.5</v>
      </c>
      <c r="K112" s="10" t="s">
        <v>16</v>
      </c>
      <c r="L112" s="10" t="s">
        <v>16</v>
      </c>
      <c r="M112" s="51" t="s">
        <v>16</v>
      </c>
      <c r="N112" s="21" t="s">
        <v>16</v>
      </c>
      <c r="O112" s="21" t="s">
        <v>16</v>
      </c>
      <c r="P112" s="21" t="s">
        <v>16</v>
      </c>
      <c r="Q112" s="116" t="s">
        <v>16</v>
      </c>
    </row>
    <row r="113" spans="1:17" s="2" customFormat="1" ht="91" x14ac:dyDescent="0.15">
      <c r="A113" s="12" t="s">
        <v>97</v>
      </c>
      <c r="B113" s="9" t="s">
        <v>67</v>
      </c>
      <c r="C113" s="9" t="s">
        <v>104</v>
      </c>
      <c r="D113" s="44" t="s">
        <v>9</v>
      </c>
      <c r="E113" s="64">
        <v>1140</v>
      </c>
      <c r="F113" s="45" t="s">
        <v>150</v>
      </c>
      <c r="G113" s="9">
        <v>3.5</v>
      </c>
      <c r="H113" s="9" t="s">
        <v>180</v>
      </c>
      <c r="I113" s="9" t="s">
        <v>16</v>
      </c>
      <c r="J113" s="9" t="s">
        <v>16</v>
      </c>
      <c r="K113" s="9" t="s">
        <v>16</v>
      </c>
      <c r="L113" s="9" t="s">
        <v>16</v>
      </c>
      <c r="M113" s="46" t="s">
        <v>100</v>
      </c>
      <c r="N113" s="20" t="s">
        <v>99</v>
      </c>
      <c r="O113" s="20" t="s">
        <v>195</v>
      </c>
      <c r="P113" s="14" t="s">
        <v>16</v>
      </c>
      <c r="Q113" s="111" t="s">
        <v>378</v>
      </c>
    </row>
    <row r="114" spans="1:17" s="2" customFormat="1" ht="17" customHeight="1" x14ac:dyDescent="0.15">
      <c r="A114" s="12" t="s">
        <v>16</v>
      </c>
      <c r="B114" s="12" t="s">
        <v>16</v>
      </c>
      <c r="C114" s="12" t="s">
        <v>16</v>
      </c>
      <c r="D114" s="58" t="s">
        <v>196</v>
      </c>
      <c r="E114" s="9">
        <v>612</v>
      </c>
      <c r="F114" s="45">
        <v>59</v>
      </c>
      <c r="G114" s="9">
        <v>3.6</v>
      </c>
      <c r="H114" s="9" t="s">
        <v>181</v>
      </c>
      <c r="I114" s="9" t="s">
        <v>16</v>
      </c>
      <c r="J114" s="9">
        <f>5.8*100</f>
        <v>580</v>
      </c>
      <c r="K114" s="9" t="s">
        <v>16</v>
      </c>
      <c r="L114" s="9" t="s">
        <v>16</v>
      </c>
      <c r="M114" s="48" t="s">
        <v>16</v>
      </c>
      <c r="N114" s="14" t="s">
        <v>16</v>
      </c>
      <c r="O114" s="14" t="s">
        <v>16</v>
      </c>
      <c r="P114" s="14" t="s">
        <v>16</v>
      </c>
      <c r="Q114" s="112" t="s">
        <v>16</v>
      </c>
    </row>
    <row r="115" spans="1:17" s="2" customFormat="1" ht="17" customHeight="1" thickBot="1" x14ac:dyDescent="0.2">
      <c r="A115" s="29" t="s">
        <v>16</v>
      </c>
      <c r="B115" s="29" t="s">
        <v>16</v>
      </c>
      <c r="C115" s="29" t="s">
        <v>16</v>
      </c>
      <c r="D115" s="96" t="s">
        <v>101</v>
      </c>
      <c r="E115" s="97">
        <v>474</v>
      </c>
      <c r="F115" s="98">
        <v>59.6</v>
      </c>
      <c r="G115" s="97">
        <v>3.6</v>
      </c>
      <c r="H115" s="97" t="s">
        <v>182</v>
      </c>
      <c r="I115" s="97" t="s">
        <v>16</v>
      </c>
      <c r="J115" s="97">
        <v>730</v>
      </c>
      <c r="K115" s="97" t="s">
        <v>16</v>
      </c>
      <c r="L115" s="97" t="s">
        <v>16</v>
      </c>
      <c r="M115" s="38" t="s">
        <v>16</v>
      </c>
      <c r="N115" s="30" t="s">
        <v>16</v>
      </c>
      <c r="O115" s="30" t="s">
        <v>16</v>
      </c>
      <c r="P115" s="30" t="s">
        <v>16</v>
      </c>
      <c r="Q115" s="30" t="s">
        <v>16</v>
      </c>
    </row>
    <row r="116" spans="1:17" s="3" customFormat="1" ht="15.75" customHeight="1" x14ac:dyDescent="0.15">
      <c r="A116" s="99" t="s">
        <v>348</v>
      </c>
      <c r="B116" s="100"/>
      <c r="C116" s="100"/>
      <c r="D116" s="101"/>
      <c r="E116" s="100"/>
      <c r="F116" s="102"/>
      <c r="G116" s="100"/>
      <c r="H116" s="100"/>
      <c r="I116" s="100"/>
      <c r="J116" s="100"/>
      <c r="K116" s="100"/>
      <c r="L116" s="100"/>
      <c r="M116" s="103"/>
      <c r="N116" s="5"/>
      <c r="O116" s="5"/>
      <c r="P116" s="5"/>
      <c r="Q116" s="109"/>
    </row>
    <row r="117" spans="1:17" s="3" customFormat="1" ht="15.75" customHeight="1" x14ac:dyDescent="0.15">
      <c r="A117" s="99" t="s">
        <v>324</v>
      </c>
      <c r="B117" s="100"/>
      <c r="C117" s="100"/>
      <c r="D117" s="101"/>
      <c r="E117" s="100"/>
      <c r="F117" s="102"/>
      <c r="G117" s="100"/>
      <c r="H117" s="100"/>
      <c r="I117" s="100"/>
      <c r="J117" s="100"/>
      <c r="K117" s="100"/>
      <c r="L117" s="100"/>
      <c r="M117" s="103"/>
      <c r="N117" s="5"/>
      <c r="O117" s="5"/>
      <c r="P117" s="5"/>
      <c r="Q117" s="109"/>
    </row>
    <row r="118" spans="1:17" s="3" customFormat="1" ht="15.75" customHeight="1" x14ac:dyDescent="0.15">
      <c r="A118" s="99" t="s">
        <v>333</v>
      </c>
      <c r="B118" s="100"/>
      <c r="C118" s="100"/>
      <c r="D118" s="104"/>
      <c r="E118" s="100"/>
      <c r="F118" s="102"/>
      <c r="G118" s="100"/>
      <c r="H118" s="100"/>
      <c r="I118" s="100"/>
      <c r="J118" s="100"/>
      <c r="K118" s="100"/>
      <c r="L118" s="100"/>
      <c r="M118" s="103"/>
      <c r="N118" s="5"/>
      <c r="O118" s="5"/>
      <c r="P118" s="5"/>
      <c r="Q118" s="109"/>
    </row>
    <row r="119" spans="1:17" s="3" customFormat="1" ht="15.75" customHeight="1" x14ac:dyDescent="0.15">
      <c r="A119" s="99" t="s">
        <v>175</v>
      </c>
      <c r="B119" s="100"/>
      <c r="C119" s="100"/>
      <c r="D119" s="104"/>
      <c r="E119" s="100"/>
      <c r="F119" s="102"/>
      <c r="G119" s="100"/>
      <c r="H119" s="100"/>
      <c r="I119" s="100"/>
      <c r="J119" s="100"/>
      <c r="K119" s="100"/>
      <c r="L119" s="100"/>
      <c r="M119" s="103"/>
      <c r="N119" s="5"/>
      <c r="O119" s="5"/>
      <c r="P119" s="5"/>
      <c r="Q119" s="109"/>
    </row>
    <row r="120" spans="1:17" s="3" customFormat="1" ht="15.75" customHeight="1" x14ac:dyDescent="0.15">
      <c r="A120" s="99" t="s">
        <v>176</v>
      </c>
      <c r="B120" s="100"/>
      <c r="C120" s="100"/>
      <c r="D120" s="104"/>
      <c r="E120" s="100"/>
      <c r="F120" s="102"/>
      <c r="G120" s="100"/>
      <c r="H120" s="100"/>
      <c r="I120" s="100"/>
      <c r="J120" s="100"/>
      <c r="K120" s="100"/>
      <c r="L120" s="100"/>
      <c r="M120" s="103"/>
      <c r="N120" s="5"/>
      <c r="O120" s="5"/>
      <c r="P120" s="5"/>
      <c r="Q120" s="109"/>
    </row>
    <row r="121" spans="1:17" s="3" customFormat="1" ht="15.75" customHeight="1" x14ac:dyDescent="0.15">
      <c r="A121" s="99" t="s">
        <v>337</v>
      </c>
      <c r="B121" s="100"/>
      <c r="C121" s="100"/>
      <c r="D121" s="101"/>
      <c r="E121" s="100"/>
      <c r="F121" s="102"/>
      <c r="G121" s="100"/>
      <c r="H121" s="100"/>
      <c r="I121" s="100"/>
      <c r="J121" s="100"/>
      <c r="K121" s="100"/>
      <c r="L121" s="100"/>
      <c r="M121" s="103"/>
      <c r="N121" s="5"/>
      <c r="O121" s="5"/>
      <c r="P121" s="5"/>
      <c r="Q121" s="109"/>
    </row>
    <row r="122" spans="1:17" s="3" customFormat="1" ht="15.75" customHeight="1" x14ac:dyDescent="0.15">
      <c r="A122" s="99" t="s">
        <v>338</v>
      </c>
      <c r="B122" s="100"/>
      <c r="C122" s="100"/>
      <c r="D122" s="104"/>
      <c r="E122" s="100"/>
      <c r="F122" s="102"/>
      <c r="G122" s="100"/>
      <c r="H122" s="100"/>
      <c r="I122" s="100"/>
      <c r="J122" s="100"/>
      <c r="K122" s="100"/>
      <c r="L122" s="100"/>
      <c r="M122" s="103"/>
      <c r="N122" s="5"/>
      <c r="O122" s="5"/>
      <c r="P122" s="5"/>
      <c r="Q122" s="109"/>
    </row>
    <row r="123" spans="1:17" s="3" customFormat="1" ht="15.75" customHeight="1" x14ac:dyDescent="0.15">
      <c r="A123" s="99" t="s">
        <v>339</v>
      </c>
      <c r="B123" s="100"/>
      <c r="C123" s="100"/>
      <c r="D123" s="104"/>
      <c r="E123" s="100"/>
      <c r="F123" s="102"/>
      <c r="G123" s="100"/>
      <c r="H123" s="100"/>
      <c r="I123" s="100"/>
      <c r="J123" s="100"/>
      <c r="K123" s="100"/>
      <c r="L123" s="100"/>
      <c r="M123" s="103"/>
      <c r="N123" s="5"/>
      <c r="O123" s="5"/>
      <c r="P123" s="5"/>
      <c r="Q123" s="109"/>
    </row>
    <row r="124" spans="1:17" s="3" customFormat="1" ht="15.75" customHeight="1" x14ac:dyDescent="0.15">
      <c r="A124" s="105"/>
      <c r="B124" s="100"/>
      <c r="C124" s="100"/>
      <c r="D124" s="104"/>
      <c r="E124" s="100"/>
      <c r="F124" s="102"/>
      <c r="G124" s="100"/>
      <c r="H124" s="100"/>
      <c r="I124" s="100"/>
      <c r="J124" s="100"/>
      <c r="K124" s="100"/>
      <c r="L124" s="100"/>
      <c r="M124" s="103"/>
      <c r="N124" s="5"/>
      <c r="O124" s="5"/>
      <c r="P124" s="5"/>
      <c r="Q124" s="109"/>
    </row>
    <row r="125" spans="1:17" s="3" customFormat="1" ht="15.75" customHeight="1" x14ac:dyDescent="0.15">
      <c r="A125" s="105"/>
      <c r="B125" s="100"/>
      <c r="C125" s="100"/>
      <c r="D125" s="104"/>
      <c r="E125" s="100"/>
      <c r="F125" s="102"/>
      <c r="G125" s="100"/>
      <c r="H125" s="100"/>
      <c r="I125" s="100"/>
      <c r="J125" s="100"/>
      <c r="K125" s="100"/>
      <c r="L125" s="100"/>
      <c r="M125" s="103"/>
      <c r="N125" s="5"/>
      <c r="O125" s="5"/>
      <c r="P125" s="5"/>
      <c r="Q125" s="109"/>
    </row>
    <row r="126" spans="1:17" s="3" customFormat="1" ht="15.75" customHeight="1" x14ac:dyDescent="0.15">
      <c r="A126" s="105"/>
      <c r="B126" s="100"/>
      <c r="C126" s="100"/>
      <c r="D126" s="101"/>
      <c r="E126" s="100"/>
      <c r="F126" s="102"/>
      <c r="G126" s="100"/>
      <c r="H126" s="100"/>
      <c r="I126" s="100"/>
      <c r="J126" s="100"/>
      <c r="K126" s="100"/>
      <c r="L126" s="100"/>
      <c r="M126" s="103"/>
      <c r="N126" s="5"/>
      <c r="O126" s="5"/>
      <c r="P126" s="5"/>
      <c r="Q126" s="109"/>
    </row>
    <row r="127" spans="1:17" s="3" customFormat="1" ht="15.75" customHeight="1" x14ac:dyDescent="0.15">
      <c r="A127" s="105"/>
      <c r="B127" s="100"/>
      <c r="C127" s="100"/>
      <c r="D127" s="106"/>
      <c r="E127" s="100"/>
      <c r="F127" s="102"/>
      <c r="G127" s="100"/>
      <c r="H127" s="100"/>
      <c r="I127" s="100"/>
      <c r="J127" s="100"/>
      <c r="K127" s="100"/>
      <c r="L127" s="100"/>
      <c r="M127" s="103"/>
      <c r="N127" s="5"/>
      <c r="O127" s="5"/>
      <c r="P127" s="5"/>
      <c r="Q127" s="109"/>
    </row>
    <row r="128" spans="1:17" s="3" customFormat="1" ht="15.75" customHeight="1" x14ac:dyDescent="0.15">
      <c r="A128" s="17"/>
      <c r="B128" s="100"/>
      <c r="C128" s="100"/>
      <c r="D128" s="106"/>
      <c r="E128" s="100"/>
      <c r="F128" s="102"/>
      <c r="G128" s="100"/>
      <c r="H128" s="100"/>
      <c r="I128" s="100"/>
      <c r="J128" s="100"/>
      <c r="K128" s="100"/>
      <c r="L128" s="100"/>
      <c r="M128" s="103"/>
      <c r="N128" s="5"/>
      <c r="O128" s="5"/>
      <c r="P128" s="5"/>
      <c r="Q128" s="109"/>
    </row>
    <row r="129" spans="1:17" s="3" customFormat="1" ht="15.75" customHeight="1" x14ac:dyDescent="0.15">
      <c r="A129" s="17"/>
      <c r="B129" s="100"/>
      <c r="C129" s="100"/>
      <c r="D129" s="106"/>
      <c r="E129" s="100"/>
      <c r="F129" s="102"/>
      <c r="G129" s="100"/>
      <c r="H129" s="100"/>
      <c r="I129" s="100"/>
      <c r="J129" s="100"/>
      <c r="K129" s="100"/>
      <c r="L129" s="100"/>
      <c r="M129" s="103"/>
      <c r="N129" s="5"/>
      <c r="O129" s="5"/>
      <c r="P129" s="5"/>
      <c r="Q129" s="109"/>
    </row>
    <row r="130" spans="1:17" s="3" customFormat="1" ht="15.75" customHeight="1" x14ac:dyDescent="0.15">
      <c r="A130" s="17"/>
      <c r="B130" s="100"/>
      <c r="C130" s="100"/>
      <c r="D130" s="106"/>
      <c r="E130" s="100"/>
      <c r="F130" s="102"/>
      <c r="G130" s="100"/>
      <c r="H130" s="100"/>
      <c r="I130" s="100"/>
      <c r="J130" s="100"/>
      <c r="K130" s="100"/>
      <c r="L130" s="100"/>
      <c r="M130" s="103"/>
      <c r="N130" s="5"/>
      <c r="O130" s="5"/>
      <c r="P130" s="5"/>
      <c r="Q130" s="109"/>
    </row>
    <row r="131" spans="1:17" s="3" customFormat="1" ht="15.75" customHeight="1" x14ac:dyDescent="0.15">
      <c r="A131" s="17"/>
      <c r="B131" s="100"/>
      <c r="C131" s="100"/>
      <c r="D131" s="106"/>
      <c r="E131" s="100"/>
      <c r="F131" s="102"/>
      <c r="G131" s="100"/>
      <c r="H131" s="100"/>
      <c r="I131" s="100"/>
      <c r="J131" s="100"/>
      <c r="K131" s="100"/>
      <c r="L131" s="100"/>
      <c r="M131" s="103"/>
      <c r="N131" s="5"/>
      <c r="O131" s="5"/>
      <c r="P131" s="5"/>
      <c r="Q131" s="109"/>
    </row>
    <row r="132" spans="1:17" s="3" customFormat="1" ht="15.75" customHeight="1" x14ac:dyDescent="0.15">
      <c r="A132" s="17"/>
      <c r="B132" s="100"/>
      <c r="C132" s="100"/>
      <c r="D132" s="106"/>
      <c r="E132" s="100"/>
      <c r="F132" s="102"/>
      <c r="G132" s="100"/>
      <c r="H132" s="100"/>
      <c r="I132" s="100"/>
      <c r="J132" s="100"/>
      <c r="K132" s="100"/>
      <c r="L132" s="100"/>
      <c r="M132" s="103"/>
      <c r="N132" s="5"/>
      <c r="O132" s="5"/>
      <c r="P132" s="5"/>
      <c r="Q132" s="109"/>
    </row>
    <row r="133" spans="1:17" s="3" customFormat="1" ht="15.75" customHeight="1" x14ac:dyDescent="0.15">
      <c r="A133" s="17"/>
      <c r="B133" s="100"/>
      <c r="C133" s="100"/>
      <c r="D133" s="106"/>
      <c r="E133" s="100"/>
      <c r="F133" s="102"/>
      <c r="G133" s="100"/>
      <c r="H133" s="100"/>
      <c r="I133" s="100"/>
      <c r="J133" s="100"/>
      <c r="K133" s="100"/>
      <c r="L133" s="100"/>
      <c r="M133" s="103"/>
      <c r="N133" s="5"/>
      <c r="O133" s="5"/>
      <c r="P133" s="5"/>
      <c r="Q133" s="109"/>
    </row>
    <row r="134" spans="1:17" s="3" customFormat="1" ht="15.75" customHeight="1" x14ac:dyDescent="0.15">
      <c r="A134" s="17"/>
      <c r="B134" s="100"/>
      <c r="C134" s="100"/>
      <c r="D134" s="106"/>
      <c r="E134" s="100"/>
      <c r="F134" s="102"/>
      <c r="G134" s="100"/>
      <c r="H134" s="100"/>
      <c r="I134" s="100"/>
      <c r="J134" s="100"/>
      <c r="K134" s="100"/>
      <c r="L134" s="100"/>
      <c r="M134" s="103"/>
      <c r="N134" s="5"/>
      <c r="O134" s="5"/>
      <c r="P134" s="5"/>
      <c r="Q134" s="109"/>
    </row>
    <row r="135" spans="1:17" ht="15.75" customHeight="1" x14ac:dyDescent="0.15">
      <c r="A135" s="18"/>
      <c r="C135" s="18"/>
      <c r="M135" s="107"/>
      <c r="N135" s="24"/>
      <c r="O135" s="24"/>
    </row>
    <row r="136" spans="1:17" ht="15.75" customHeight="1" x14ac:dyDescent="0.15">
      <c r="A136" s="18"/>
      <c r="C136" s="18"/>
      <c r="M136" s="107"/>
      <c r="N136" s="24"/>
      <c r="O136" s="24"/>
    </row>
    <row r="137" spans="1:17" ht="15.75" customHeight="1" x14ac:dyDescent="0.15">
      <c r="A137" s="18"/>
      <c r="C137" s="18"/>
      <c r="M137" s="107"/>
      <c r="N137" s="24"/>
      <c r="O137" s="24"/>
    </row>
    <row r="138" spans="1:17" ht="15.75" customHeight="1" x14ac:dyDescent="0.15">
      <c r="A138" s="18"/>
      <c r="C138" s="18"/>
      <c r="M138" s="107"/>
      <c r="N138" s="24"/>
      <c r="O138" s="24"/>
    </row>
    <row r="139" spans="1:17" ht="15.75" customHeight="1" x14ac:dyDescent="0.15">
      <c r="A139" s="18"/>
      <c r="C139" s="18"/>
      <c r="M139" s="107"/>
      <c r="N139" s="24"/>
      <c r="O139" s="24"/>
    </row>
    <row r="140" spans="1:17" ht="15.75" customHeight="1" x14ac:dyDescent="0.15">
      <c r="A140" s="18"/>
      <c r="C140" s="18"/>
      <c r="M140" s="107"/>
      <c r="N140" s="24"/>
      <c r="O140" s="24"/>
    </row>
    <row r="141" spans="1:17" ht="15.75" customHeight="1" x14ac:dyDescent="0.15">
      <c r="A141" s="18"/>
      <c r="C141" s="18"/>
      <c r="M141" s="107"/>
      <c r="N141" s="24"/>
      <c r="O141" s="24"/>
    </row>
    <row r="142" spans="1:17" ht="15.75" customHeight="1" x14ac:dyDescent="0.15">
      <c r="A142" s="18"/>
      <c r="C142" s="18"/>
      <c r="M142" s="107"/>
      <c r="N142" s="24"/>
      <c r="O142" s="24"/>
    </row>
    <row r="143" spans="1:17" ht="15.75" customHeight="1" x14ac:dyDescent="0.15">
      <c r="A143" s="18"/>
      <c r="C143" s="18"/>
      <c r="M143" s="107"/>
      <c r="N143" s="24"/>
      <c r="O143" s="24"/>
    </row>
    <row r="144" spans="1:17" ht="15.75" customHeight="1" x14ac:dyDescent="0.15">
      <c r="A144" s="18"/>
      <c r="C144" s="18"/>
      <c r="M144" s="107"/>
      <c r="N144" s="24"/>
      <c r="O144" s="24"/>
    </row>
    <row r="145" spans="1:15" ht="15.75" customHeight="1" x14ac:dyDescent="0.15">
      <c r="A145" s="18"/>
      <c r="C145" s="18"/>
      <c r="M145" s="107"/>
      <c r="N145" s="24"/>
      <c r="O145" s="24"/>
    </row>
    <row r="146" spans="1:15" ht="15.75" customHeight="1" x14ac:dyDescent="0.15">
      <c r="A146" s="18"/>
      <c r="C146" s="18"/>
      <c r="M146" s="107"/>
      <c r="N146" s="24"/>
      <c r="O146" s="24"/>
    </row>
    <row r="147" spans="1:15" ht="15.75" customHeight="1" x14ac:dyDescent="0.15">
      <c r="A147" s="18"/>
      <c r="C147" s="18"/>
      <c r="M147" s="107"/>
      <c r="N147" s="24"/>
      <c r="O147" s="24"/>
    </row>
    <row r="148" spans="1:15" ht="15.75" customHeight="1" x14ac:dyDescent="0.15">
      <c r="A148" s="18"/>
      <c r="C148" s="18"/>
      <c r="M148" s="107"/>
      <c r="N148" s="24"/>
      <c r="O148" s="24"/>
    </row>
    <row r="149" spans="1:15" ht="15.75" customHeight="1" x14ac:dyDescent="0.15">
      <c r="A149" s="18"/>
      <c r="C149" s="18"/>
      <c r="M149" s="107"/>
      <c r="N149" s="24"/>
      <c r="O149" s="24"/>
    </row>
    <row r="150" spans="1:15" ht="15.75" customHeight="1" x14ac:dyDescent="0.15">
      <c r="A150" s="18"/>
      <c r="C150" s="18"/>
      <c r="M150" s="107"/>
      <c r="N150" s="24"/>
      <c r="O150" s="24"/>
    </row>
    <row r="151" spans="1:15" ht="15.75" customHeight="1" x14ac:dyDescent="0.15">
      <c r="A151" s="18"/>
      <c r="C151" s="18"/>
      <c r="M151" s="107"/>
      <c r="N151" s="24"/>
      <c r="O151" s="24"/>
    </row>
    <row r="152" spans="1:15" ht="15.75" customHeight="1" x14ac:dyDescent="0.15">
      <c r="A152" s="18"/>
      <c r="C152" s="18"/>
      <c r="M152" s="107"/>
      <c r="N152" s="24"/>
      <c r="O152" s="24"/>
    </row>
    <row r="153" spans="1:15" ht="15.75" customHeight="1" x14ac:dyDescent="0.15">
      <c r="A153" s="18"/>
      <c r="C153" s="18"/>
      <c r="M153" s="107"/>
      <c r="N153" s="24"/>
      <c r="O153" s="24"/>
    </row>
    <row r="154" spans="1:15" ht="15.75" customHeight="1" x14ac:dyDescent="0.15">
      <c r="A154" s="18"/>
      <c r="C154" s="18"/>
      <c r="M154" s="107"/>
      <c r="N154" s="24"/>
      <c r="O154" s="24"/>
    </row>
    <row r="155" spans="1:15" ht="15.75" customHeight="1" x14ac:dyDescent="0.15">
      <c r="A155" s="18"/>
      <c r="C155" s="18"/>
      <c r="M155" s="107"/>
      <c r="N155" s="24"/>
      <c r="O155" s="24"/>
    </row>
    <row r="156" spans="1:15" ht="15.75" customHeight="1" x14ac:dyDescent="0.15">
      <c r="A156" s="18"/>
      <c r="C156" s="18"/>
      <c r="M156" s="107"/>
      <c r="N156" s="24"/>
      <c r="O156" s="24"/>
    </row>
    <row r="157" spans="1:15" ht="15.75" customHeight="1" x14ac:dyDescent="0.15">
      <c r="A157" s="18"/>
      <c r="C157" s="18"/>
      <c r="M157" s="107"/>
      <c r="N157" s="24"/>
      <c r="O157" s="24"/>
    </row>
    <row r="158" spans="1:15" ht="15.75" customHeight="1" x14ac:dyDescent="0.15">
      <c r="A158" s="18"/>
      <c r="C158" s="18"/>
      <c r="M158" s="107"/>
      <c r="N158" s="24"/>
      <c r="O158" s="24"/>
    </row>
    <row r="159" spans="1:15" ht="15.75" customHeight="1" x14ac:dyDescent="0.15">
      <c r="A159" s="18"/>
      <c r="C159" s="18"/>
      <c r="M159" s="107"/>
      <c r="N159" s="24"/>
      <c r="O159" s="24"/>
    </row>
    <row r="160" spans="1:15" ht="15.75" customHeight="1" x14ac:dyDescent="0.15">
      <c r="A160" s="18"/>
      <c r="C160" s="18"/>
      <c r="M160" s="107"/>
      <c r="N160" s="24"/>
      <c r="O160" s="24"/>
    </row>
    <row r="161" spans="1:15" ht="15.75" customHeight="1" x14ac:dyDescent="0.15">
      <c r="A161" s="18"/>
      <c r="C161" s="18"/>
      <c r="M161" s="107"/>
      <c r="N161" s="24"/>
      <c r="O161" s="24"/>
    </row>
    <row r="162" spans="1:15" ht="15.75" customHeight="1" x14ac:dyDescent="0.15">
      <c r="A162" s="18"/>
      <c r="C162" s="18"/>
      <c r="M162" s="107"/>
      <c r="N162" s="24"/>
      <c r="O162" s="24"/>
    </row>
    <row r="163" spans="1:15" ht="15.75" customHeight="1" x14ac:dyDescent="0.15">
      <c r="A163" s="18"/>
      <c r="C163" s="18"/>
      <c r="M163" s="107"/>
      <c r="N163" s="24"/>
      <c r="O163" s="24"/>
    </row>
    <row r="164" spans="1:15" ht="15.75" customHeight="1" x14ac:dyDescent="0.15">
      <c r="A164" s="18"/>
      <c r="C164" s="18"/>
      <c r="M164" s="107"/>
      <c r="N164" s="24"/>
      <c r="O164" s="24"/>
    </row>
    <row r="165" spans="1:15" ht="15.75" customHeight="1" x14ac:dyDescent="0.15">
      <c r="A165" s="18"/>
      <c r="C165" s="18"/>
      <c r="M165" s="107"/>
      <c r="N165" s="24"/>
      <c r="O165" s="24"/>
    </row>
    <row r="166" spans="1:15" ht="15.75" customHeight="1" x14ac:dyDescent="0.15">
      <c r="A166" s="18"/>
      <c r="C166" s="18"/>
      <c r="M166" s="107"/>
      <c r="N166" s="24"/>
      <c r="O166" s="24"/>
    </row>
    <row r="167" spans="1:15" ht="15.75" customHeight="1" x14ac:dyDescent="0.15">
      <c r="A167" s="18"/>
      <c r="C167" s="18"/>
      <c r="M167" s="107"/>
      <c r="N167" s="24"/>
      <c r="O167" s="24"/>
    </row>
    <row r="168" spans="1:15" ht="15.75" customHeight="1" x14ac:dyDescent="0.15">
      <c r="A168" s="18"/>
      <c r="C168" s="18"/>
      <c r="M168" s="107"/>
      <c r="N168" s="24"/>
      <c r="O168" s="24"/>
    </row>
    <row r="169" spans="1:15" ht="15.75" customHeight="1" x14ac:dyDescent="0.15">
      <c r="A169" s="18"/>
      <c r="C169" s="18"/>
      <c r="M169" s="107"/>
      <c r="N169" s="24"/>
      <c r="O169" s="24"/>
    </row>
    <row r="170" spans="1:15" ht="15.75" customHeight="1" x14ac:dyDescent="0.15">
      <c r="A170" s="18"/>
      <c r="C170" s="18"/>
      <c r="M170" s="107"/>
      <c r="N170" s="24"/>
      <c r="O170" s="24"/>
    </row>
    <row r="171" spans="1:15" ht="15.75" customHeight="1" x14ac:dyDescent="0.15">
      <c r="A171" s="18"/>
      <c r="C171" s="18"/>
      <c r="M171" s="107"/>
      <c r="N171" s="24"/>
      <c r="O171" s="24"/>
    </row>
    <row r="172" spans="1:15" ht="15.75" customHeight="1" x14ac:dyDescent="0.15">
      <c r="A172" s="18"/>
      <c r="C172" s="18"/>
      <c r="M172" s="107"/>
      <c r="N172" s="24"/>
      <c r="O172" s="24"/>
    </row>
    <row r="173" spans="1:15" ht="15.75" customHeight="1" x14ac:dyDescent="0.15">
      <c r="A173" s="18"/>
      <c r="C173" s="18"/>
      <c r="M173" s="107"/>
      <c r="N173" s="24"/>
      <c r="O173" s="24"/>
    </row>
    <row r="174" spans="1:15" ht="15.75" customHeight="1" x14ac:dyDescent="0.15">
      <c r="A174" s="18"/>
      <c r="C174" s="18"/>
      <c r="M174" s="107"/>
      <c r="N174" s="24"/>
      <c r="O174" s="24"/>
    </row>
    <row r="175" spans="1:15" ht="15.75" customHeight="1" x14ac:dyDescent="0.15">
      <c r="A175" s="18"/>
      <c r="C175" s="18"/>
      <c r="M175" s="107"/>
      <c r="N175" s="24"/>
      <c r="O175" s="24"/>
    </row>
    <row r="176" spans="1:15" ht="15.75" customHeight="1" x14ac:dyDescent="0.15">
      <c r="A176" s="18"/>
      <c r="C176" s="18"/>
      <c r="M176" s="107"/>
      <c r="N176" s="24"/>
      <c r="O176" s="24"/>
    </row>
    <row r="177" spans="1:15" ht="15.75" customHeight="1" x14ac:dyDescent="0.15">
      <c r="A177" s="18"/>
      <c r="C177" s="18"/>
      <c r="M177" s="107"/>
      <c r="N177" s="24"/>
      <c r="O177" s="24"/>
    </row>
    <row r="178" spans="1:15" ht="15.75" customHeight="1" x14ac:dyDescent="0.15">
      <c r="A178" s="18"/>
      <c r="C178" s="18"/>
      <c r="M178" s="107"/>
      <c r="N178" s="24"/>
      <c r="O178" s="24"/>
    </row>
    <row r="179" spans="1:15" ht="15.75" customHeight="1" x14ac:dyDescent="0.15">
      <c r="A179" s="18"/>
      <c r="C179" s="18"/>
      <c r="M179" s="107"/>
      <c r="N179" s="24"/>
      <c r="O179" s="24"/>
    </row>
    <row r="180" spans="1:15" ht="15.75" customHeight="1" x14ac:dyDescent="0.15">
      <c r="A180" s="18"/>
      <c r="C180" s="18"/>
      <c r="M180" s="107"/>
      <c r="N180" s="24"/>
      <c r="O180" s="24"/>
    </row>
    <row r="181" spans="1:15" ht="15.75" customHeight="1" x14ac:dyDescent="0.15">
      <c r="A181" s="18"/>
      <c r="C181" s="18"/>
      <c r="M181" s="107"/>
      <c r="N181" s="24"/>
      <c r="O181" s="24"/>
    </row>
    <row r="182" spans="1:15" ht="15.75" customHeight="1" x14ac:dyDescent="0.15">
      <c r="A182" s="18"/>
      <c r="C182" s="18"/>
      <c r="M182" s="107"/>
      <c r="N182" s="24"/>
      <c r="O182" s="24"/>
    </row>
    <row r="183" spans="1:15" ht="15.75" customHeight="1" x14ac:dyDescent="0.15">
      <c r="A183" s="18"/>
      <c r="C183" s="18"/>
      <c r="M183" s="107"/>
      <c r="N183" s="24"/>
      <c r="O183" s="24"/>
    </row>
    <row r="184" spans="1:15" ht="15.75" customHeight="1" x14ac:dyDescent="0.15">
      <c r="A184" s="18"/>
      <c r="C184" s="18"/>
      <c r="M184" s="107"/>
      <c r="N184" s="24"/>
      <c r="O184" s="24"/>
    </row>
    <row r="185" spans="1:15" ht="15.75" customHeight="1" x14ac:dyDescent="0.15">
      <c r="A185" s="18"/>
      <c r="C185" s="18"/>
      <c r="M185" s="107"/>
      <c r="N185" s="24"/>
      <c r="O185" s="24"/>
    </row>
    <row r="186" spans="1:15" ht="15.75" customHeight="1" x14ac:dyDescent="0.15">
      <c r="A186" s="18"/>
      <c r="C186" s="18"/>
      <c r="M186" s="107"/>
      <c r="N186" s="24"/>
      <c r="O186" s="24"/>
    </row>
    <row r="187" spans="1:15" ht="15.75" customHeight="1" x14ac:dyDescent="0.15">
      <c r="A187" s="18"/>
      <c r="C187" s="18"/>
      <c r="M187" s="107"/>
      <c r="N187" s="24"/>
      <c r="O187" s="24"/>
    </row>
    <row r="188" spans="1:15" ht="15.75" customHeight="1" x14ac:dyDescent="0.15">
      <c r="A188" s="18"/>
      <c r="C188" s="18"/>
      <c r="M188" s="107"/>
      <c r="N188" s="24"/>
      <c r="O188" s="24"/>
    </row>
    <row r="189" spans="1:15" ht="15.75" customHeight="1" x14ac:dyDescent="0.15">
      <c r="A189" s="18"/>
      <c r="C189" s="18"/>
      <c r="M189" s="107"/>
      <c r="N189" s="24"/>
      <c r="O189" s="24"/>
    </row>
    <row r="190" spans="1:15" ht="15.75" customHeight="1" x14ac:dyDescent="0.15">
      <c r="A190" s="18"/>
      <c r="C190" s="18"/>
      <c r="M190" s="107"/>
      <c r="N190" s="24"/>
      <c r="O190" s="24"/>
    </row>
    <row r="191" spans="1:15" ht="15.75" customHeight="1" x14ac:dyDescent="0.15">
      <c r="A191" s="18"/>
      <c r="C191" s="18"/>
      <c r="M191" s="107"/>
      <c r="N191" s="24"/>
      <c r="O191" s="24"/>
    </row>
    <row r="192" spans="1:15" ht="15.75" customHeight="1" x14ac:dyDescent="0.15">
      <c r="A192" s="18"/>
      <c r="C192" s="18"/>
      <c r="M192" s="107"/>
      <c r="N192" s="24"/>
      <c r="O192" s="24"/>
    </row>
    <row r="193" spans="1:15" ht="15.75" customHeight="1" x14ac:dyDescent="0.15">
      <c r="A193" s="18"/>
      <c r="C193" s="18"/>
      <c r="M193" s="107"/>
      <c r="N193" s="24"/>
      <c r="O193" s="24"/>
    </row>
    <row r="194" spans="1:15" ht="15.75" customHeight="1" x14ac:dyDescent="0.15">
      <c r="A194" s="18"/>
      <c r="C194" s="18"/>
      <c r="M194" s="107"/>
      <c r="N194" s="24"/>
      <c r="O194" s="24"/>
    </row>
    <row r="195" spans="1:15" ht="15.75" customHeight="1" x14ac:dyDescent="0.15">
      <c r="A195" s="18"/>
      <c r="C195" s="18"/>
      <c r="M195" s="107"/>
      <c r="N195" s="24"/>
      <c r="O195" s="24"/>
    </row>
    <row r="196" spans="1:15" ht="15.75" customHeight="1" x14ac:dyDescent="0.15">
      <c r="A196" s="18"/>
      <c r="C196" s="18"/>
      <c r="M196" s="107"/>
      <c r="N196" s="24"/>
      <c r="O196" s="24"/>
    </row>
    <row r="197" spans="1:15" ht="15.75" customHeight="1" x14ac:dyDescent="0.15">
      <c r="A197" s="18"/>
      <c r="C197" s="18"/>
      <c r="M197" s="107"/>
      <c r="N197" s="24"/>
      <c r="O197" s="24"/>
    </row>
    <row r="198" spans="1:15" ht="15.75" customHeight="1" x14ac:dyDescent="0.15">
      <c r="A198" s="18"/>
      <c r="C198" s="18"/>
      <c r="M198" s="107"/>
      <c r="N198" s="24"/>
      <c r="O198" s="24"/>
    </row>
    <row r="199" spans="1:15" ht="15.75" customHeight="1" x14ac:dyDescent="0.15">
      <c r="A199" s="18"/>
      <c r="C199" s="18"/>
      <c r="M199" s="107"/>
      <c r="N199" s="24"/>
      <c r="O199" s="24"/>
    </row>
    <row r="200" spans="1:15" ht="15.75" customHeight="1" x14ac:dyDescent="0.15">
      <c r="A200" s="18"/>
      <c r="C200" s="18"/>
      <c r="M200" s="107"/>
      <c r="N200" s="24"/>
      <c r="O200" s="24"/>
    </row>
    <row r="201" spans="1:15" ht="15.75" customHeight="1" x14ac:dyDescent="0.15">
      <c r="A201" s="18"/>
      <c r="C201" s="18"/>
      <c r="M201" s="107"/>
      <c r="N201" s="24"/>
      <c r="O201" s="24"/>
    </row>
    <row r="202" spans="1:15" ht="15.75" customHeight="1" x14ac:dyDescent="0.15">
      <c r="A202" s="18"/>
      <c r="C202" s="18"/>
      <c r="M202" s="107"/>
      <c r="N202" s="24"/>
      <c r="O202" s="24"/>
    </row>
    <row r="203" spans="1:15" ht="15.75" customHeight="1" x14ac:dyDescent="0.15">
      <c r="A203" s="18"/>
      <c r="C203" s="18"/>
      <c r="M203" s="107"/>
      <c r="N203" s="24"/>
      <c r="O203" s="24"/>
    </row>
    <row r="204" spans="1:15" ht="15.75" customHeight="1" x14ac:dyDescent="0.15">
      <c r="A204" s="18"/>
      <c r="C204" s="18"/>
      <c r="M204" s="107"/>
      <c r="N204" s="24"/>
      <c r="O204" s="24"/>
    </row>
    <row r="205" spans="1:15" ht="15.75" customHeight="1" x14ac:dyDescent="0.15">
      <c r="A205" s="18"/>
      <c r="C205" s="18"/>
      <c r="M205" s="107"/>
      <c r="N205" s="24"/>
      <c r="O205" s="24"/>
    </row>
    <row r="206" spans="1:15" ht="15.75" customHeight="1" x14ac:dyDescent="0.15">
      <c r="A206" s="18"/>
      <c r="C206" s="18"/>
      <c r="M206" s="107"/>
      <c r="N206" s="24"/>
      <c r="O206" s="24"/>
    </row>
    <row r="207" spans="1:15" ht="15.75" customHeight="1" x14ac:dyDescent="0.15">
      <c r="A207" s="18"/>
      <c r="C207" s="18"/>
      <c r="M207" s="107"/>
      <c r="N207" s="24"/>
      <c r="O207" s="24"/>
    </row>
    <row r="208" spans="1:15" ht="15.75" customHeight="1" x14ac:dyDescent="0.15">
      <c r="A208" s="18"/>
      <c r="C208" s="18"/>
      <c r="M208" s="107"/>
      <c r="N208" s="24"/>
      <c r="O208" s="24"/>
    </row>
    <row r="209" spans="1:15" ht="15.75" customHeight="1" x14ac:dyDescent="0.15">
      <c r="A209" s="18"/>
      <c r="C209" s="18"/>
      <c r="M209" s="107"/>
      <c r="N209" s="24"/>
      <c r="O209" s="24"/>
    </row>
    <row r="210" spans="1:15" ht="15.75" customHeight="1" x14ac:dyDescent="0.15">
      <c r="A210" s="18"/>
      <c r="C210" s="18"/>
      <c r="M210" s="107"/>
      <c r="N210" s="24"/>
      <c r="O210" s="24"/>
    </row>
    <row r="211" spans="1:15" ht="15.75" customHeight="1" x14ac:dyDescent="0.15">
      <c r="A211" s="18"/>
      <c r="C211" s="18"/>
      <c r="M211" s="107"/>
      <c r="N211" s="24"/>
      <c r="O211" s="24"/>
    </row>
    <row r="212" spans="1:15" ht="15.75" customHeight="1" x14ac:dyDescent="0.15">
      <c r="A212" s="18"/>
      <c r="C212" s="18"/>
      <c r="M212" s="107"/>
      <c r="N212" s="24"/>
      <c r="O212" s="24"/>
    </row>
    <row r="213" spans="1:15" ht="15.75" customHeight="1" x14ac:dyDescent="0.15">
      <c r="A213" s="18"/>
      <c r="C213" s="18"/>
      <c r="M213" s="107"/>
      <c r="N213" s="24"/>
      <c r="O213" s="24"/>
    </row>
    <row r="214" spans="1:15" ht="15.75" customHeight="1" x14ac:dyDescent="0.15">
      <c r="A214" s="18"/>
      <c r="C214" s="18"/>
      <c r="M214" s="107"/>
      <c r="N214" s="24"/>
      <c r="O214" s="24"/>
    </row>
    <row r="215" spans="1:15" ht="15.75" customHeight="1" x14ac:dyDescent="0.15">
      <c r="A215" s="18"/>
      <c r="C215" s="18"/>
      <c r="M215" s="107"/>
      <c r="N215" s="24"/>
      <c r="O215" s="24"/>
    </row>
    <row r="216" spans="1:15" ht="15.75" customHeight="1" x14ac:dyDescent="0.15">
      <c r="A216" s="18"/>
      <c r="C216" s="18"/>
      <c r="M216" s="107"/>
      <c r="N216" s="24"/>
      <c r="O216" s="24"/>
    </row>
    <row r="217" spans="1:15" ht="15.75" customHeight="1" x14ac:dyDescent="0.15">
      <c r="A217" s="18"/>
      <c r="C217" s="18"/>
      <c r="M217" s="107"/>
      <c r="N217" s="24"/>
      <c r="O217" s="24"/>
    </row>
    <row r="218" spans="1:15" ht="15.75" customHeight="1" x14ac:dyDescent="0.15">
      <c r="A218" s="18"/>
      <c r="C218" s="18"/>
      <c r="M218" s="107"/>
      <c r="N218" s="24"/>
      <c r="O218" s="24"/>
    </row>
    <row r="219" spans="1:15" ht="15.75" customHeight="1" x14ac:dyDescent="0.15">
      <c r="A219" s="18"/>
      <c r="C219" s="18"/>
      <c r="M219" s="107"/>
      <c r="N219" s="24"/>
      <c r="O219" s="24"/>
    </row>
    <row r="220" spans="1:15" ht="15.75" customHeight="1" x14ac:dyDescent="0.15">
      <c r="A220" s="18"/>
      <c r="C220" s="18"/>
      <c r="M220" s="107"/>
      <c r="N220" s="24"/>
      <c r="O220" s="24"/>
    </row>
    <row r="221" spans="1:15" ht="15.75" customHeight="1" x14ac:dyDescent="0.15">
      <c r="A221" s="18"/>
      <c r="C221" s="18"/>
      <c r="M221" s="107"/>
      <c r="N221" s="24"/>
      <c r="O221" s="24"/>
    </row>
    <row r="222" spans="1:15" ht="15.75" customHeight="1" x14ac:dyDescent="0.15">
      <c r="A222" s="18"/>
      <c r="C222" s="18"/>
      <c r="M222" s="107"/>
      <c r="N222" s="24"/>
      <c r="O222" s="24"/>
    </row>
    <row r="223" spans="1:15" ht="15.75" customHeight="1" x14ac:dyDescent="0.15">
      <c r="A223" s="18"/>
      <c r="C223" s="18"/>
      <c r="M223" s="107"/>
      <c r="N223" s="24"/>
      <c r="O223" s="24"/>
    </row>
    <row r="224" spans="1:15" ht="15.75" customHeight="1" x14ac:dyDescent="0.15">
      <c r="A224" s="18"/>
      <c r="C224" s="18"/>
      <c r="M224" s="107"/>
      <c r="N224" s="24"/>
      <c r="O224" s="24"/>
    </row>
    <row r="225" spans="1:15" ht="15.75" customHeight="1" x14ac:dyDescent="0.15">
      <c r="A225" s="18"/>
      <c r="C225" s="18"/>
      <c r="M225" s="107"/>
      <c r="N225" s="24"/>
      <c r="O225" s="24"/>
    </row>
    <row r="226" spans="1:15" ht="15.75" customHeight="1" x14ac:dyDescent="0.15">
      <c r="A226" s="18"/>
      <c r="C226" s="18"/>
      <c r="M226" s="107"/>
      <c r="N226" s="24"/>
      <c r="O226" s="24"/>
    </row>
    <row r="227" spans="1:15" ht="15.75" customHeight="1" x14ac:dyDescent="0.15">
      <c r="A227" s="18"/>
      <c r="C227" s="18"/>
      <c r="M227" s="107"/>
      <c r="N227" s="24"/>
      <c r="O227" s="24"/>
    </row>
    <row r="228" spans="1:15" ht="15.75" customHeight="1" x14ac:dyDescent="0.15">
      <c r="A228" s="18"/>
      <c r="C228" s="18"/>
      <c r="M228" s="107"/>
      <c r="N228" s="24"/>
      <c r="O228" s="24"/>
    </row>
    <row r="229" spans="1:15" ht="15.75" customHeight="1" x14ac:dyDescent="0.15">
      <c r="A229" s="18"/>
      <c r="C229" s="18"/>
      <c r="M229" s="107"/>
      <c r="N229" s="24"/>
      <c r="O229" s="24"/>
    </row>
    <row r="230" spans="1:15" ht="15.75" customHeight="1" x14ac:dyDescent="0.15">
      <c r="A230" s="18"/>
      <c r="C230" s="18"/>
      <c r="M230" s="107"/>
      <c r="N230" s="24"/>
      <c r="O230" s="24"/>
    </row>
    <row r="231" spans="1:15" ht="15.75" customHeight="1" x14ac:dyDescent="0.15">
      <c r="A231" s="18"/>
      <c r="C231" s="18"/>
      <c r="M231" s="107"/>
      <c r="N231" s="24"/>
      <c r="O231" s="24"/>
    </row>
    <row r="232" spans="1:15" ht="15.75" customHeight="1" x14ac:dyDescent="0.15">
      <c r="A232" s="18"/>
      <c r="C232" s="18"/>
      <c r="M232" s="107"/>
      <c r="N232" s="24"/>
      <c r="O232" s="24"/>
    </row>
    <row r="233" spans="1:15" ht="15.75" customHeight="1" x14ac:dyDescent="0.15">
      <c r="A233" s="18"/>
      <c r="C233" s="18"/>
      <c r="M233" s="107"/>
      <c r="N233" s="24"/>
      <c r="O233" s="24"/>
    </row>
    <row r="234" spans="1:15" ht="15.75" customHeight="1" x14ac:dyDescent="0.15">
      <c r="A234" s="18"/>
      <c r="C234" s="18"/>
      <c r="M234" s="107"/>
      <c r="N234" s="24"/>
      <c r="O234" s="24"/>
    </row>
    <row r="235" spans="1:15" ht="15.75" customHeight="1" x14ac:dyDescent="0.15">
      <c r="A235" s="18"/>
      <c r="C235" s="18"/>
      <c r="M235" s="107"/>
      <c r="N235" s="24"/>
      <c r="O235" s="24"/>
    </row>
    <row r="236" spans="1:15" ht="15.75" customHeight="1" x14ac:dyDescent="0.15">
      <c r="A236" s="18"/>
      <c r="C236" s="18"/>
      <c r="M236" s="107"/>
      <c r="N236" s="24"/>
      <c r="O236" s="24"/>
    </row>
    <row r="237" spans="1:15" ht="15.75" customHeight="1" x14ac:dyDescent="0.15">
      <c r="A237" s="18"/>
      <c r="C237" s="18"/>
      <c r="M237" s="107"/>
      <c r="N237" s="24"/>
      <c r="O237" s="24"/>
    </row>
    <row r="238" spans="1:15" ht="15.75" customHeight="1" x14ac:dyDescent="0.15">
      <c r="A238" s="18"/>
      <c r="C238" s="18"/>
      <c r="M238" s="107"/>
      <c r="N238" s="24"/>
      <c r="O238" s="24"/>
    </row>
    <row r="239" spans="1:15" ht="15.75" customHeight="1" x14ac:dyDescent="0.15">
      <c r="A239" s="18"/>
      <c r="C239" s="18"/>
      <c r="M239" s="107"/>
      <c r="N239" s="24"/>
      <c r="O239" s="24"/>
    </row>
    <row r="240" spans="1:15" ht="15.75" customHeight="1" x14ac:dyDescent="0.15">
      <c r="A240" s="18"/>
      <c r="C240" s="18"/>
      <c r="M240" s="107"/>
      <c r="N240" s="24"/>
      <c r="O240" s="24"/>
    </row>
    <row r="241" spans="1:15" ht="15.75" customHeight="1" x14ac:dyDescent="0.15">
      <c r="A241" s="18"/>
      <c r="C241" s="18"/>
      <c r="M241" s="107"/>
      <c r="N241" s="24"/>
      <c r="O241" s="24"/>
    </row>
    <row r="242" spans="1:15" ht="15.75" customHeight="1" x14ac:dyDescent="0.15">
      <c r="A242" s="18"/>
      <c r="C242" s="18"/>
      <c r="M242" s="107"/>
      <c r="N242" s="24"/>
      <c r="O242" s="24"/>
    </row>
    <row r="243" spans="1:15" ht="15.75" customHeight="1" x14ac:dyDescent="0.15">
      <c r="A243" s="18"/>
      <c r="C243" s="18"/>
      <c r="M243" s="107"/>
      <c r="N243" s="24"/>
      <c r="O243" s="24"/>
    </row>
    <row r="244" spans="1:15" ht="15.75" customHeight="1" x14ac:dyDescent="0.15">
      <c r="A244" s="18"/>
      <c r="C244" s="18"/>
      <c r="M244" s="107"/>
      <c r="N244" s="24"/>
      <c r="O244" s="24"/>
    </row>
    <row r="245" spans="1:15" ht="15.75" customHeight="1" x14ac:dyDescent="0.15">
      <c r="A245" s="18"/>
      <c r="C245" s="18"/>
      <c r="M245" s="107"/>
      <c r="N245" s="24"/>
      <c r="O245" s="24"/>
    </row>
    <row r="246" spans="1:15" ht="15.75" customHeight="1" x14ac:dyDescent="0.15">
      <c r="A246" s="18"/>
      <c r="C246" s="18"/>
      <c r="M246" s="107"/>
      <c r="N246" s="24"/>
      <c r="O246" s="24"/>
    </row>
    <row r="247" spans="1:15" ht="15.75" customHeight="1" x14ac:dyDescent="0.15">
      <c r="A247" s="18"/>
      <c r="C247" s="18"/>
      <c r="M247" s="107"/>
      <c r="N247" s="24"/>
      <c r="O247" s="24"/>
    </row>
    <row r="248" spans="1:15" ht="15.75" customHeight="1" x14ac:dyDescent="0.15">
      <c r="A248" s="18"/>
      <c r="C248" s="18"/>
      <c r="M248" s="107"/>
      <c r="N248" s="24"/>
      <c r="O248" s="24"/>
    </row>
    <row r="249" spans="1:15" ht="15.75" customHeight="1" x14ac:dyDescent="0.15">
      <c r="A249" s="18"/>
      <c r="C249" s="18"/>
      <c r="M249" s="107"/>
      <c r="N249" s="24"/>
      <c r="O249" s="24"/>
    </row>
    <row r="250" spans="1:15" ht="15.75" customHeight="1" x14ac:dyDescent="0.15">
      <c r="A250" s="18"/>
      <c r="C250" s="18"/>
      <c r="M250" s="107"/>
      <c r="N250" s="24"/>
      <c r="O250" s="24"/>
    </row>
    <row r="251" spans="1:15" ht="15.75" customHeight="1" x14ac:dyDescent="0.15">
      <c r="A251" s="18"/>
      <c r="C251" s="18"/>
      <c r="M251" s="107"/>
      <c r="N251" s="24"/>
      <c r="O251" s="24"/>
    </row>
    <row r="252" spans="1:15" ht="15.75" customHeight="1" x14ac:dyDescent="0.15">
      <c r="A252" s="18"/>
      <c r="C252" s="18"/>
      <c r="M252" s="107"/>
      <c r="N252" s="24"/>
      <c r="O252" s="24"/>
    </row>
    <row r="253" spans="1:15" ht="15.75" customHeight="1" x14ac:dyDescent="0.15">
      <c r="A253" s="18"/>
      <c r="C253" s="18"/>
      <c r="M253" s="107"/>
      <c r="N253" s="24"/>
      <c r="O253" s="24"/>
    </row>
    <row r="254" spans="1:15" ht="15.75" customHeight="1" x14ac:dyDescent="0.15">
      <c r="A254" s="18"/>
      <c r="C254" s="18"/>
      <c r="M254" s="107"/>
      <c r="N254" s="24"/>
      <c r="O254" s="24"/>
    </row>
    <row r="255" spans="1:15" ht="15.75" customHeight="1" x14ac:dyDescent="0.15">
      <c r="A255" s="18"/>
      <c r="C255" s="18"/>
      <c r="M255" s="107"/>
      <c r="N255" s="24"/>
      <c r="O255" s="24"/>
    </row>
    <row r="256" spans="1:15" ht="15.75" customHeight="1" x14ac:dyDescent="0.15">
      <c r="A256" s="18"/>
      <c r="C256" s="18"/>
      <c r="M256" s="107"/>
      <c r="N256" s="24"/>
      <c r="O256" s="24"/>
    </row>
    <row r="257" spans="1:15" ht="15.75" customHeight="1" x14ac:dyDescent="0.15">
      <c r="A257" s="18"/>
      <c r="C257" s="18"/>
      <c r="M257" s="107"/>
      <c r="N257" s="24"/>
      <c r="O257" s="24"/>
    </row>
    <row r="258" spans="1:15" ht="15.75" customHeight="1" x14ac:dyDescent="0.15">
      <c r="A258" s="18"/>
      <c r="C258" s="18"/>
      <c r="M258" s="107"/>
      <c r="N258" s="24"/>
      <c r="O258" s="24"/>
    </row>
    <row r="259" spans="1:15" ht="15.75" customHeight="1" x14ac:dyDescent="0.15">
      <c r="A259" s="18"/>
      <c r="C259" s="18"/>
      <c r="M259" s="107"/>
      <c r="N259" s="24"/>
      <c r="O259" s="24"/>
    </row>
    <row r="260" spans="1:15" ht="15.75" customHeight="1" x14ac:dyDescent="0.15">
      <c r="A260" s="18"/>
      <c r="C260" s="18"/>
      <c r="M260" s="107"/>
      <c r="N260" s="24"/>
      <c r="O260" s="24"/>
    </row>
    <row r="261" spans="1:15" ht="15.75" customHeight="1" x14ac:dyDescent="0.15">
      <c r="A261" s="18"/>
      <c r="C261" s="18"/>
      <c r="M261" s="107"/>
      <c r="N261" s="24"/>
      <c r="O261" s="24"/>
    </row>
    <row r="262" spans="1:15" ht="15.75" customHeight="1" x14ac:dyDescent="0.15">
      <c r="A262" s="18"/>
      <c r="C262" s="18"/>
      <c r="M262" s="107"/>
      <c r="N262" s="24"/>
      <c r="O262" s="24"/>
    </row>
    <row r="263" spans="1:15" ht="15.75" customHeight="1" x14ac:dyDescent="0.15">
      <c r="A263" s="18"/>
      <c r="C263" s="18"/>
      <c r="M263" s="107"/>
      <c r="N263" s="24"/>
      <c r="O263" s="24"/>
    </row>
    <row r="264" spans="1:15" ht="15.75" customHeight="1" x14ac:dyDescent="0.15">
      <c r="A264" s="18"/>
      <c r="C264" s="18"/>
      <c r="M264" s="107"/>
      <c r="N264" s="24"/>
      <c r="O264" s="24"/>
    </row>
    <row r="265" spans="1:15" ht="15.75" customHeight="1" x14ac:dyDescent="0.15">
      <c r="A265" s="18"/>
      <c r="C265" s="18"/>
      <c r="M265" s="107"/>
      <c r="N265" s="24"/>
      <c r="O265" s="24"/>
    </row>
    <row r="266" spans="1:15" ht="15.75" customHeight="1" x14ac:dyDescent="0.15">
      <c r="A266" s="18"/>
      <c r="C266" s="18"/>
      <c r="M266" s="107"/>
      <c r="N266" s="24"/>
      <c r="O266" s="24"/>
    </row>
    <row r="267" spans="1:15" ht="15.75" customHeight="1" x14ac:dyDescent="0.15">
      <c r="A267" s="18"/>
      <c r="C267" s="18"/>
      <c r="M267" s="107"/>
      <c r="N267" s="24"/>
      <c r="O267" s="24"/>
    </row>
    <row r="268" spans="1:15" ht="15.75" customHeight="1" x14ac:dyDescent="0.15">
      <c r="A268" s="18"/>
      <c r="C268" s="18"/>
      <c r="M268" s="107"/>
      <c r="N268" s="24"/>
      <c r="O268" s="24"/>
    </row>
    <row r="269" spans="1:15" ht="15.75" customHeight="1" x14ac:dyDescent="0.15">
      <c r="A269" s="18"/>
      <c r="C269" s="18"/>
      <c r="M269" s="107"/>
      <c r="N269" s="24"/>
      <c r="O269" s="24"/>
    </row>
    <row r="270" spans="1:15" ht="15.75" customHeight="1" x14ac:dyDescent="0.15">
      <c r="A270" s="18"/>
      <c r="C270" s="18"/>
      <c r="M270" s="107"/>
      <c r="N270" s="24"/>
      <c r="O270" s="24"/>
    </row>
    <row r="271" spans="1:15" ht="15.75" customHeight="1" x14ac:dyDescent="0.15">
      <c r="A271" s="18"/>
      <c r="C271" s="18"/>
      <c r="M271" s="107"/>
      <c r="N271" s="24"/>
      <c r="O271" s="24"/>
    </row>
    <row r="272" spans="1:15" ht="15.75" customHeight="1" x14ac:dyDescent="0.15">
      <c r="A272" s="18"/>
      <c r="C272" s="18"/>
      <c r="M272" s="107"/>
      <c r="N272" s="24"/>
      <c r="O272" s="24"/>
    </row>
    <row r="273" spans="1:15" ht="15.75" customHeight="1" x14ac:dyDescent="0.15">
      <c r="A273" s="18"/>
      <c r="C273" s="18"/>
      <c r="M273" s="107"/>
      <c r="N273" s="24"/>
      <c r="O273" s="24"/>
    </row>
    <row r="274" spans="1:15" ht="15.75" customHeight="1" x14ac:dyDescent="0.15">
      <c r="A274" s="18"/>
      <c r="C274" s="18"/>
      <c r="M274" s="107"/>
      <c r="N274" s="24"/>
      <c r="O274" s="24"/>
    </row>
    <row r="275" spans="1:15" ht="15.75" customHeight="1" x14ac:dyDescent="0.15">
      <c r="A275" s="18"/>
      <c r="C275" s="18"/>
      <c r="M275" s="107"/>
      <c r="N275" s="24"/>
      <c r="O275" s="24"/>
    </row>
    <row r="276" spans="1:15" ht="15.75" customHeight="1" x14ac:dyDescent="0.15">
      <c r="A276" s="18"/>
      <c r="C276" s="18"/>
      <c r="M276" s="107"/>
      <c r="N276" s="24"/>
      <c r="O276" s="24"/>
    </row>
    <row r="277" spans="1:15" ht="15.75" customHeight="1" x14ac:dyDescent="0.15">
      <c r="A277" s="18"/>
      <c r="C277" s="18"/>
      <c r="M277" s="107"/>
      <c r="N277" s="24"/>
      <c r="O277" s="24"/>
    </row>
    <row r="278" spans="1:15" ht="15.75" customHeight="1" x14ac:dyDescent="0.15">
      <c r="A278" s="18"/>
      <c r="C278" s="18"/>
      <c r="M278" s="107"/>
      <c r="N278" s="24"/>
      <c r="O278" s="24"/>
    </row>
    <row r="279" spans="1:15" ht="15.75" customHeight="1" x14ac:dyDescent="0.15">
      <c r="A279" s="18"/>
      <c r="C279" s="18"/>
      <c r="M279" s="107"/>
      <c r="N279" s="24"/>
      <c r="O279" s="24"/>
    </row>
    <row r="280" spans="1:15" ht="15.75" customHeight="1" x14ac:dyDescent="0.15">
      <c r="A280" s="18"/>
      <c r="C280" s="18"/>
      <c r="M280" s="107"/>
      <c r="N280" s="24"/>
      <c r="O280" s="24"/>
    </row>
    <row r="281" spans="1:15" ht="15.75" customHeight="1" x14ac:dyDescent="0.15">
      <c r="A281" s="18"/>
      <c r="C281" s="18"/>
      <c r="M281" s="107"/>
      <c r="N281" s="24"/>
      <c r="O281" s="24"/>
    </row>
    <row r="282" spans="1:15" ht="15.75" customHeight="1" x14ac:dyDescent="0.15">
      <c r="A282" s="18"/>
      <c r="C282" s="18"/>
      <c r="M282" s="107"/>
      <c r="N282" s="24"/>
      <c r="O282" s="24"/>
    </row>
    <row r="283" spans="1:15" ht="15.75" customHeight="1" x14ac:dyDescent="0.15">
      <c r="A283" s="18"/>
      <c r="C283" s="18"/>
      <c r="M283" s="107"/>
      <c r="N283" s="24"/>
      <c r="O283" s="24"/>
    </row>
    <row r="284" spans="1:15" ht="15.75" customHeight="1" x14ac:dyDescent="0.15">
      <c r="A284" s="18"/>
      <c r="C284" s="18"/>
      <c r="M284" s="107"/>
      <c r="N284" s="24"/>
      <c r="O284" s="24"/>
    </row>
    <row r="285" spans="1:15" ht="15.75" customHeight="1" x14ac:dyDescent="0.15">
      <c r="A285" s="18"/>
      <c r="C285" s="18"/>
      <c r="M285" s="107"/>
      <c r="N285" s="24"/>
      <c r="O285" s="24"/>
    </row>
    <row r="286" spans="1:15" ht="15.75" customHeight="1" x14ac:dyDescent="0.15">
      <c r="A286" s="18"/>
      <c r="C286" s="18"/>
      <c r="M286" s="107"/>
      <c r="N286" s="24"/>
      <c r="O286" s="24"/>
    </row>
    <row r="287" spans="1:15" ht="15.75" customHeight="1" x14ac:dyDescent="0.15">
      <c r="A287" s="18"/>
      <c r="C287" s="18"/>
      <c r="M287" s="107"/>
      <c r="N287" s="24"/>
      <c r="O287" s="24"/>
    </row>
    <row r="288" spans="1:15" ht="15.75" customHeight="1" x14ac:dyDescent="0.15">
      <c r="A288" s="18"/>
      <c r="C288" s="18"/>
      <c r="M288" s="107"/>
      <c r="N288" s="24"/>
      <c r="O288" s="24"/>
    </row>
    <row r="289" spans="1:15" ht="15.75" customHeight="1" x14ac:dyDescent="0.15">
      <c r="A289" s="18"/>
      <c r="C289" s="18"/>
      <c r="M289" s="107"/>
      <c r="N289" s="24"/>
      <c r="O289" s="24"/>
    </row>
    <row r="290" spans="1:15" ht="15.75" customHeight="1" x14ac:dyDescent="0.15">
      <c r="A290" s="18"/>
      <c r="C290" s="18"/>
      <c r="M290" s="107"/>
      <c r="N290" s="24"/>
      <c r="O290" s="24"/>
    </row>
    <row r="291" spans="1:15" ht="15.75" customHeight="1" x14ac:dyDescent="0.15">
      <c r="A291" s="18"/>
      <c r="C291" s="18"/>
      <c r="M291" s="107"/>
      <c r="N291" s="24"/>
      <c r="O291" s="24"/>
    </row>
    <row r="292" spans="1:15" ht="15.75" customHeight="1" x14ac:dyDescent="0.15">
      <c r="A292" s="18"/>
      <c r="C292" s="18"/>
      <c r="M292" s="107"/>
      <c r="N292" s="24"/>
      <c r="O292" s="24"/>
    </row>
    <row r="293" spans="1:15" ht="15.75" customHeight="1" x14ac:dyDescent="0.15">
      <c r="A293" s="18"/>
      <c r="C293" s="18"/>
      <c r="M293" s="107"/>
      <c r="N293" s="24"/>
      <c r="O293" s="24"/>
    </row>
    <row r="294" spans="1:15" ht="15.75" customHeight="1" x14ac:dyDescent="0.15">
      <c r="A294" s="18"/>
      <c r="C294" s="18"/>
      <c r="M294" s="107"/>
      <c r="N294" s="24"/>
      <c r="O294" s="24"/>
    </row>
    <row r="295" spans="1:15" ht="15.75" customHeight="1" x14ac:dyDescent="0.15">
      <c r="A295" s="18"/>
      <c r="C295" s="18"/>
      <c r="M295" s="107"/>
      <c r="N295" s="24"/>
      <c r="O295" s="24"/>
    </row>
    <row r="296" spans="1:15" ht="15.75" customHeight="1" x14ac:dyDescent="0.15">
      <c r="A296" s="18"/>
      <c r="C296" s="18"/>
      <c r="M296" s="107"/>
      <c r="N296" s="24"/>
      <c r="O296" s="24"/>
    </row>
    <row r="297" spans="1:15" ht="15.75" customHeight="1" x14ac:dyDescent="0.15">
      <c r="A297" s="18"/>
      <c r="C297" s="18"/>
      <c r="M297" s="107"/>
      <c r="N297" s="24"/>
      <c r="O297" s="24"/>
    </row>
    <row r="298" spans="1:15" ht="15.75" customHeight="1" x14ac:dyDescent="0.15">
      <c r="A298" s="18"/>
      <c r="C298" s="18"/>
      <c r="M298" s="107"/>
      <c r="N298" s="24"/>
      <c r="O298" s="24"/>
    </row>
    <row r="299" spans="1:15" ht="15.75" customHeight="1" x14ac:dyDescent="0.15">
      <c r="A299" s="18"/>
      <c r="C299" s="18"/>
      <c r="M299" s="107"/>
      <c r="N299" s="24"/>
      <c r="O299" s="24"/>
    </row>
    <row r="300" spans="1:15" ht="15.75" customHeight="1" x14ac:dyDescent="0.15">
      <c r="A300" s="18"/>
      <c r="C300" s="18"/>
      <c r="M300" s="107"/>
      <c r="N300" s="24"/>
      <c r="O300" s="24"/>
    </row>
    <row r="301" spans="1:15" ht="15.75" customHeight="1" x14ac:dyDescent="0.15">
      <c r="A301" s="18"/>
      <c r="C301" s="18"/>
      <c r="M301" s="107"/>
      <c r="N301" s="24"/>
      <c r="O301" s="24"/>
    </row>
    <row r="302" spans="1:15" ht="15.75" customHeight="1" x14ac:dyDescent="0.15">
      <c r="A302" s="18"/>
      <c r="C302" s="18"/>
      <c r="M302" s="107"/>
      <c r="N302" s="24"/>
      <c r="O302" s="24"/>
    </row>
    <row r="303" spans="1:15" ht="15.75" customHeight="1" x14ac:dyDescent="0.15">
      <c r="A303" s="18"/>
      <c r="C303" s="18"/>
      <c r="M303" s="107"/>
      <c r="N303" s="24"/>
      <c r="O303" s="24"/>
    </row>
    <row r="304" spans="1:15" ht="15.75" customHeight="1" x14ac:dyDescent="0.15">
      <c r="A304" s="18"/>
      <c r="C304" s="18"/>
      <c r="M304" s="107"/>
      <c r="N304" s="24"/>
      <c r="O304" s="24"/>
    </row>
    <row r="305" spans="1:15" ht="15.75" customHeight="1" x14ac:dyDescent="0.15">
      <c r="A305" s="18"/>
      <c r="C305" s="18"/>
      <c r="M305" s="107"/>
      <c r="N305" s="24"/>
      <c r="O305" s="24"/>
    </row>
    <row r="306" spans="1:15" ht="15.75" customHeight="1" x14ac:dyDescent="0.15">
      <c r="A306" s="18"/>
      <c r="C306" s="18"/>
      <c r="M306" s="107"/>
      <c r="N306" s="24"/>
      <c r="O306" s="24"/>
    </row>
    <row r="307" spans="1:15" ht="15.75" customHeight="1" x14ac:dyDescent="0.15">
      <c r="A307" s="18"/>
      <c r="C307" s="18"/>
      <c r="M307" s="107"/>
      <c r="N307" s="24"/>
      <c r="O307" s="24"/>
    </row>
    <row r="308" spans="1:15" ht="15.75" customHeight="1" x14ac:dyDescent="0.15">
      <c r="A308" s="18"/>
      <c r="C308" s="18"/>
      <c r="M308" s="107"/>
      <c r="N308" s="24"/>
      <c r="O308" s="24"/>
    </row>
    <row r="309" spans="1:15" ht="15.75" customHeight="1" x14ac:dyDescent="0.15">
      <c r="A309" s="18"/>
      <c r="C309" s="18"/>
      <c r="M309" s="107"/>
      <c r="N309" s="24"/>
      <c r="O309" s="24"/>
    </row>
    <row r="310" spans="1:15" ht="15.75" customHeight="1" x14ac:dyDescent="0.15">
      <c r="A310" s="18"/>
      <c r="C310" s="18"/>
      <c r="M310" s="107"/>
      <c r="N310" s="24"/>
      <c r="O310" s="24"/>
    </row>
    <row r="311" spans="1:15" ht="15.75" customHeight="1" x14ac:dyDescent="0.15">
      <c r="A311" s="18"/>
      <c r="C311" s="18"/>
      <c r="M311" s="107"/>
      <c r="N311" s="24"/>
      <c r="O311" s="24"/>
    </row>
    <row r="312" spans="1:15" ht="15.75" customHeight="1" x14ac:dyDescent="0.15">
      <c r="A312" s="18"/>
      <c r="C312" s="18"/>
      <c r="M312" s="107"/>
      <c r="N312" s="24"/>
      <c r="O312" s="24"/>
    </row>
    <row r="313" spans="1:15" ht="15.75" customHeight="1" x14ac:dyDescent="0.15">
      <c r="A313" s="18"/>
      <c r="C313" s="18"/>
      <c r="M313" s="107"/>
      <c r="N313" s="24"/>
      <c r="O313" s="24"/>
    </row>
    <row r="314" spans="1:15" ht="15.75" customHeight="1" x14ac:dyDescent="0.15">
      <c r="A314" s="18"/>
      <c r="C314" s="18"/>
      <c r="M314" s="107"/>
      <c r="N314" s="24"/>
      <c r="O314" s="24"/>
    </row>
    <row r="315" spans="1:15" ht="15.75" customHeight="1" x14ac:dyDescent="0.15">
      <c r="A315" s="18"/>
      <c r="C315" s="18"/>
      <c r="M315" s="107"/>
      <c r="N315" s="24"/>
      <c r="O315" s="24"/>
    </row>
    <row r="316" spans="1:15" ht="15.75" customHeight="1" x14ac:dyDescent="0.15">
      <c r="A316" s="18"/>
      <c r="C316" s="18"/>
      <c r="M316" s="107"/>
      <c r="N316" s="24"/>
      <c r="O316" s="24"/>
    </row>
    <row r="317" spans="1:15" ht="15.75" customHeight="1" x14ac:dyDescent="0.15">
      <c r="A317" s="18"/>
      <c r="C317" s="18"/>
      <c r="M317" s="107"/>
      <c r="N317" s="24"/>
      <c r="O317" s="24"/>
    </row>
    <row r="318" spans="1:15" ht="15.75" customHeight="1" x14ac:dyDescent="0.15">
      <c r="A318" s="18"/>
      <c r="C318" s="18"/>
      <c r="M318" s="107"/>
      <c r="N318" s="24"/>
      <c r="O318" s="24"/>
    </row>
    <row r="319" spans="1:15" ht="15.75" customHeight="1" x14ac:dyDescent="0.15">
      <c r="A319" s="18"/>
      <c r="C319" s="18"/>
      <c r="M319" s="107"/>
      <c r="N319" s="24"/>
      <c r="O319" s="24"/>
    </row>
    <row r="320" spans="1:15" ht="15.75" customHeight="1" x14ac:dyDescent="0.15">
      <c r="A320" s="18"/>
      <c r="C320" s="18"/>
      <c r="M320" s="107"/>
      <c r="N320" s="24"/>
      <c r="O320" s="24"/>
    </row>
    <row r="321" spans="1:15" ht="15.75" customHeight="1" x14ac:dyDescent="0.15">
      <c r="A321" s="18"/>
      <c r="C321" s="18"/>
      <c r="M321" s="107"/>
      <c r="N321" s="24"/>
      <c r="O321" s="24"/>
    </row>
    <row r="322" spans="1:15" ht="15.75" customHeight="1" x14ac:dyDescent="0.15">
      <c r="A322" s="18"/>
      <c r="C322" s="18"/>
      <c r="M322" s="107"/>
      <c r="N322" s="24"/>
      <c r="O322" s="24"/>
    </row>
    <row r="323" spans="1:15" ht="15.75" customHeight="1" x14ac:dyDescent="0.15">
      <c r="A323" s="18"/>
      <c r="C323" s="18"/>
      <c r="M323" s="107"/>
      <c r="N323" s="24"/>
      <c r="O323" s="24"/>
    </row>
    <row r="324" spans="1:15" ht="15.75" customHeight="1" x14ac:dyDescent="0.15">
      <c r="A324" s="18"/>
      <c r="C324" s="18"/>
      <c r="M324" s="107"/>
      <c r="N324" s="24"/>
      <c r="O324" s="24"/>
    </row>
    <row r="325" spans="1:15" ht="15.75" customHeight="1" x14ac:dyDescent="0.15">
      <c r="A325" s="18"/>
      <c r="C325" s="18"/>
      <c r="M325" s="107"/>
      <c r="N325" s="24"/>
      <c r="O325" s="24"/>
    </row>
    <row r="326" spans="1:15" ht="15.75" customHeight="1" x14ac:dyDescent="0.15">
      <c r="A326" s="18"/>
      <c r="C326" s="18"/>
      <c r="M326" s="107"/>
      <c r="N326" s="24"/>
      <c r="O326" s="24"/>
    </row>
    <row r="327" spans="1:15" ht="15.75" customHeight="1" x14ac:dyDescent="0.15">
      <c r="A327" s="18"/>
      <c r="C327" s="18"/>
      <c r="M327" s="107"/>
      <c r="N327" s="24"/>
      <c r="O327" s="24"/>
    </row>
    <row r="328" spans="1:15" ht="15.75" customHeight="1" x14ac:dyDescent="0.15">
      <c r="A328" s="18"/>
      <c r="C328" s="18"/>
      <c r="M328" s="107"/>
      <c r="N328" s="24"/>
      <c r="O328" s="24"/>
    </row>
    <row r="329" spans="1:15" ht="15.75" customHeight="1" x14ac:dyDescent="0.15">
      <c r="A329" s="18"/>
      <c r="C329" s="18"/>
      <c r="M329" s="107"/>
      <c r="N329" s="24"/>
      <c r="O329" s="24"/>
    </row>
    <row r="330" spans="1:15" ht="15.75" customHeight="1" x14ac:dyDescent="0.15">
      <c r="A330" s="18"/>
      <c r="C330" s="18"/>
      <c r="M330" s="107"/>
      <c r="N330" s="24"/>
      <c r="O330" s="24"/>
    </row>
    <row r="331" spans="1:15" ht="15.75" customHeight="1" x14ac:dyDescent="0.15">
      <c r="A331" s="18"/>
      <c r="C331" s="18"/>
      <c r="M331" s="107"/>
      <c r="N331" s="24"/>
      <c r="O331" s="24"/>
    </row>
    <row r="332" spans="1:15" ht="15.75" customHeight="1" x14ac:dyDescent="0.15">
      <c r="A332" s="18"/>
      <c r="C332" s="18"/>
      <c r="M332" s="107"/>
      <c r="N332" s="24"/>
      <c r="O332" s="24"/>
    </row>
    <row r="333" spans="1:15" ht="15.75" customHeight="1" x14ac:dyDescent="0.15">
      <c r="A333" s="18"/>
      <c r="C333" s="18"/>
      <c r="M333" s="107"/>
      <c r="N333" s="24"/>
      <c r="O333" s="24"/>
    </row>
    <row r="334" spans="1:15" ht="15.75" customHeight="1" x14ac:dyDescent="0.15">
      <c r="A334" s="18"/>
      <c r="C334" s="18"/>
      <c r="M334" s="107"/>
      <c r="N334" s="24"/>
      <c r="O334" s="24"/>
    </row>
    <row r="335" spans="1:15" ht="15.75" customHeight="1" x14ac:dyDescent="0.15">
      <c r="A335" s="18"/>
      <c r="C335" s="18"/>
      <c r="M335" s="107"/>
      <c r="N335" s="24"/>
      <c r="O335" s="24"/>
    </row>
    <row r="336" spans="1:15" ht="15.75" customHeight="1" x14ac:dyDescent="0.15">
      <c r="A336" s="18"/>
      <c r="C336" s="18"/>
      <c r="M336" s="107"/>
      <c r="N336" s="24"/>
      <c r="O336" s="24"/>
    </row>
    <row r="337" spans="1:15" ht="15.75" customHeight="1" x14ac:dyDescent="0.15">
      <c r="A337" s="18"/>
      <c r="C337" s="18"/>
      <c r="M337" s="107"/>
      <c r="N337" s="24"/>
      <c r="O337" s="24"/>
    </row>
    <row r="338" spans="1:15" ht="15.75" customHeight="1" x14ac:dyDescent="0.15">
      <c r="A338" s="18"/>
      <c r="C338" s="18"/>
      <c r="M338" s="107"/>
      <c r="N338" s="24"/>
      <c r="O338" s="24"/>
    </row>
    <row r="339" spans="1:15" ht="15.75" customHeight="1" x14ac:dyDescent="0.15">
      <c r="A339" s="18"/>
      <c r="C339" s="18"/>
      <c r="M339" s="107"/>
      <c r="N339" s="24"/>
      <c r="O339" s="24"/>
    </row>
    <row r="340" spans="1:15" ht="15.75" customHeight="1" x14ac:dyDescent="0.15">
      <c r="A340" s="18"/>
      <c r="C340" s="18"/>
      <c r="M340" s="107"/>
      <c r="N340" s="24"/>
      <c r="O340" s="24"/>
    </row>
    <row r="341" spans="1:15" ht="15.75" customHeight="1" x14ac:dyDescent="0.15">
      <c r="A341" s="18"/>
      <c r="C341" s="18"/>
      <c r="M341" s="107"/>
      <c r="N341" s="24"/>
      <c r="O341" s="24"/>
    </row>
    <row r="342" spans="1:15" ht="15.75" customHeight="1" x14ac:dyDescent="0.15">
      <c r="A342" s="18"/>
      <c r="C342" s="18"/>
      <c r="M342" s="107"/>
      <c r="N342" s="24"/>
      <c r="O342" s="24"/>
    </row>
    <row r="343" spans="1:15" ht="15.75" customHeight="1" x14ac:dyDescent="0.15">
      <c r="A343" s="18"/>
      <c r="C343" s="18"/>
      <c r="M343" s="107"/>
      <c r="N343" s="24"/>
      <c r="O343" s="24"/>
    </row>
    <row r="344" spans="1:15" ht="15.75" customHeight="1" x14ac:dyDescent="0.15">
      <c r="A344" s="18"/>
      <c r="C344" s="18"/>
      <c r="M344" s="107"/>
      <c r="N344" s="24"/>
      <c r="O344" s="24"/>
    </row>
    <row r="345" spans="1:15" ht="15.75" customHeight="1" x14ac:dyDescent="0.15">
      <c r="A345" s="18"/>
      <c r="C345" s="18"/>
      <c r="M345" s="107"/>
      <c r="N345" s="24"/>
      <c r="O345" s="24"/>
    </row>
    <row r="346" spans="1:15" ht="15.75" customHeight="1" x14ac:dyDescent="0.15">
      <c r="A346" s="18"/>
      <c r="C346" s="18"/>
      <c r="M346" s="107"/>
      <c r="N346" s="24"/>
      <c r="O346" s="24"/>
    </row>
    <row r="347" spans="1:15" ht="15.75" customHeight="1" x14ac:dyDescent="0.15">
      <c r="A347" s="18"/>
      <c r="C347" s="18"/>
      <c r="M347" s="107"/>
      <c r="N347" s="24"/>
      <c r="O347" s="24"/>
    </row>
    <row r="348" spans="1:15" ht="15.75" customHeight="1" x14ac:dyDescent="0.15">
      <c r="A348" s="18"/>
      <c r="C348" s="18"/>
      <c r="M348" s="107"/>
      <c r="N348" s="24"/>
      <c r="O348" s="24"/>
    </row>
    <row r="349" spans="1:15" ht="15.75" customHeight="1" x14ac:dyDescent="0.15">
      <c r="A349" s="18"/>
      <c r="C349" s="18"/>
      <c r="M349" s="107"/>
      <c r="N349" s="24"/>
      <c r="O349" s="24"/>
    </row>
    <row r="350" spans="1:15" ht="15.75" customHeight="1" x14ac:dyDescent="0.15">
      <c r="A350" s="18"/>
      <c r="C350" s="18"/>
      <c r="M350" s="107"/>
      <c r="N350" s="24"/>
      <c r="O350" s="24"/>
    </row>
    <row r="351" spans="1:15" ht="15.75" customHeight="1" x14ac:dyDescent="0.15">
      <c r="A351" s="18"/>
      <c r="C351" s="18"/>
      <c r="M351" s="107"/>
      <c r="N351" s="24"/>
      <c r="O351" s="24"/>
    </row>
    <row r="352" spans="1:15" ht="15.75" customHeight="1" x14ac:dyDescent="0.15">
      <c r="A352" s="18"/>
      <c r="C352" s="18"/>
      <c r="M352" s="107"/>
      <c r="N352" s="24"/>
      <c r="O352" s="24"/>
    </row>
    <row r="353" spans="1:15" ht="15.75" customHeight="1" x14ac:dyDescent="0.15">
      <c r="A353" s="18"/>
      <c r="C353" s="18"/>
      <c r="M353" s="107"/>
      <c r="N353" s="24"/>
      <c r="O353" s="24"/>
    </row>
    <row r="354" spans="1:15" ht="15.75" customHeight="1" x14ac:dyDescent="0.15">
      <c r="A354" s="18"/>
      <c r="C354" s="18"/>
      <c r="M354" s="107"/>
      <c r="N354" s="24"/>
      <c r="O354" s="24"/>
    </row>
    <row r="355" spans="1:15" ht="15.75" customHeight="1" x14ac:dyDescent="0.15">
      <c r="A355" s="18"/>
      <c r="C355" s="18"/>
      <c r="M355" s="107"/>
      <c r="N355" s="24"/>
      <c r="O355" s="24"/>
    </row>
    <row r="356" spans="1:15" ht="15.75" customHeight="1" x14ac:dyDescent="0.15">
      <c r="A356" s="18"/>
      <c r="C356" s="18"/>
      <c r="M356" s="107"/>
      <c r="N356" s="24"/>
      <c r="O356" s="24"/>
    </row>
    <row r="357" spans="1:15" ht="15.75" customHeight="1" x14ac:dyDescent="0.15">
      <c r="A357" s="18"/>
      <c r="C357" s="18"/>
      <c r="M357" s="107"/>
      <c r="N357" s="24"/>
      <c r="O357" s="24"/>
    </row>
    <row r="358" spans="1:15" ht="15.75" customHeight="1" x14ac:dyDescent="0.15">
      <c r="A358" s="18"/>
      <c r="C358" s="18"/>
      <c r="M358" s="107"/>
      <c r="N358" s="24"/>
      <c r="O358" s="24"/>
    </row>
    <row r="359" spans="1:15" ht="15.75" customHeight="1" x14ac:dyDescent="0.15">
      <c r="A359" s="18"/>
      <c r="C359" s="18"/>
      <c r="M359" s="107"/>
      <c r="N359" s="24"/>
      <c r="O359" s="24"/>
    </row>
    <row r="360" spans="1:15" ht="15.75" customHeight="1" x14ac:dyDescent="0.15">
      <c r="A360" s="18"/>
      <c r="C360" s="18"/>
      <c r="M360" s="107"/>
      <c r="N360" s="24"/>
      <c r="O360" s="24"/>
    </row>
    <row r="361" spans="1:15" ht="15.75" customHeight="1" x14ac:dyDescent="0.15">
      <c r="A361" s="18"/>
      <c r="C361" s="18"/>
      <c r="M361" s="107"/>
      <c r="N361" s="24"/>
      <c r="O361" s="24"/>
    </row>
    <row r="362" spans="1:15" ht="15.75" customHeight="1" x14ac:dyDescent="0.15">
      <c r="A362" s="18"/>
      <c r="C362" s="18"/>
      <c r="M362" s="107"/>
      <c r="N362" s="24"/>
      <c r="O362" s="24"/>
    </row>
    <row r="363" spans="1:15" ht="15.75" customHeight="1" x14ac:dyDescent="0.15">
      <c r="A363" s="18"/>
      <c r="C363" s="18"/>
      <c r="M363" s="107"/>
      <c r="N363" s="24"/>
      <c r="O363" s="24"/>
    </row>
    <row r="364" spans="1:15" ht="15.75" customHeight="1" x14ac:dyDescent="0.15">
      <c r="A364" s="18"/>
      <c r="C364" s="18"/>
      <c r="M364" s="107"/>
      <c r="N364" s="24"/>
      <c r="O364" s="24"/>
    </row>
    <row r="365" spans="1:15" ht="15.75" customHeight="1" x14ac:dyDescent="0.15">
      <c r="A365" s="18"/>
      <c r="C365" s="18"/>
      <c r="M365" s="107"/>
      <c r="N365" s="24"/>
      <c r="O365" s="24"/>
    </row>
    <row r="366" spans="1:15" ht="15.75" customHeight="1" x14ac:dyDescent="0.15">
      <c r="A366" s="18"/>
      <c r="C366" s="18"/>
      <c r="M366" s="107"/>
      <c r="N366" s="24"/>
      <c r="O366" s="24"/>
    </row>
    <row r="367" spans="1:15" ht="15.75" customHeight="1" x14ac:dyDescent="0.15">
      <c r="A367" s="18"/>
      <c r="C367" s="18"/>
      <c r="M367" s="107"/>
      <c r="N367" s="24"/>
      <c r="O367" s="24"/>
    </row>
    <row r="368" spans="1:15" ht="15.75" customHeight="1" x14ac:dyDescent="0.15">
      <c r="A368" s="18"/>
      <c r="C368" s="18"/>
      <c r="M368" s="107"/>
      <c r="N368" s="24"/>
      <c r="O368" s="24"/>
    </row>
    <row r="369" spans="1:15" ht="15.75" customHeight="1" x14ac:dyDescent="0.15">
      <c r="A369" s="18"/>
      <c r="C369" s="18"/>
      <c r="M369" s="107"/>
      <c r="N369" s="24"/>
      <c r="O369" s="24"/>
    </row>
    <row r="370" spans="1:15" ht="15.75" customHeight="1" x14ac:dyDescent="0.15">
      <c r="A370" s="18"/>
      <c r="C370" s="18"/>
      <c r="M370" s="107"/>
      <c r="N370" s="24"/>
      <c r="O370" s="24"/>
    </row>
    <row r="371" spans="1:15" ht="15.75" customHeight="1" x14ac:dyDescent="0.15">
      <c r="A371" s="18"/>
      <c r="C371" s="18"/>
      <c r="M371" s="107"/>
      <c r="N371" s="24"/>
      <c r="O371" s="24"/>
    </row>
    <row r="372" spans="1:15" ht="15.75" customHeight="1" x14ac:dyDescent="0.15">
      <c r="A372" s="18"/>
      <c r="C372" s="18"/>
      <c r="M372" s="107"/>
      <c r="N372" s="24"/>
      <c r="O372" s="24"/>
    </row>
    <row r="373" spans="1:15" ht="15.75" customHeight="1" x14ac:dyDescent="0.15">
      <c r="A373" s="18"/>
      <c r="C373" s="18"/>
      <c r="M373" s="107"/>
      <c r="N373" s="24"/>
      <c r="O373" s="24"/>
    </row>
    <row r="374" spans="1:15" ht="15.75" customHeight="1" x14ac:dyDescent="0.15">
      <c r="A374" s="18"/>
      <c r="C374" s="18"/>
      <c r="M374" s="107"/>
      <c r="N374" s="24"/>
      <c r="O374" s="24"/>
    </row>
    <row r="375" spans="1:15" ht="15.75" customHeight="1" x14ac:dyDescent="0.15">
      <c r="A375" s="18"/>
      <c r="C375" s="18"/>
      <c r="M375" s="107"/>
      <c r="N375" s="24"/>
      <c r="O375" s="24"/>
    </row>
    <row r="376" spans="1:15" ht="15.75" customHeight="1" x14ac:dyDescent="0.15">
      <c r="A376" s="18"/>
      <c r="C376" s="18"/>
      <c r="M376" s="107"/>
      <c r="N376" s="24"/>
      <c r="O376" s="24"/>
    </row>
    <row r="377" spans="1:15" ht="15.75" customHeight="1" x14ac:dyDescent="0.15">
      <c r="A377" s="18"/>
      <c r="C377" s="18"/>
      <c r="M377" s="107"/>
      <c r="N377" s="24"/>
      <c r="O377" s="24"/>
    </row>
    <row r="378" spans="1:15" ht="15.75" customHeight="1" x14ac:dyDescent="0.15">
      <c r="A378" s="18"/>
      <c r="C378" s="18"/>
      <c r="M378" s="107"/>
      <c r="N378" s="24"/>
      <c r="O378" s="24"/>
    </row>
    <row r="379" spans="1:15" ht="15.75" customHeight="1" x14ac:dyDescent="0.15">
      <c r="A379" s="18"/>
      <c r="C379" s="18"/>
      <c r="M379" s="107"/>
      <c r="N379" s="24"/>
      <c r="O379" s="24"/>
    </row>
    <row r="380" spans="1:15" ht="15.75" customHeight="1" x14ac:dyDescent="0.15">
      <c r="A380" s="18"/>
      <c r="C380" s="18"/>
      <c r="M380" s="107"/>
      <c r="N380" s="24"/>
      <c r="O380" s="24"/>
    </row>
    <row r="381" spans="1:15" ht="15.75" customHeight="1" x14ac:dyDescent="0.15">
      <c r="A381" s="18"/>
      <c r="C381" s="18"/>
      <c r="M381" s="107"/>
      <c r="N381" s="24"/>
      <c r="O381" s="24"/>
    </row>
    <row r="382" spans="1:15" ht="15.75" customHeight="1" x14ac:dyDescent="0.15">
      <c r="A382" s="18"/>
      <c r="C382" s="18"/>
      <c r="M382" s="107"/>
      <c r="N382" s="24"/>
      <c r="O382" s="24"/>
    </row>
    <row r="383" spans="1:15" ht="15.75" customHeight="1" x14ac:dyDescent="0.15">
      <c r="A383" s="18"/>
      <c r="C383" s="18"/>
      <c r="M383" s="107"/>
      <c r="N383" s="24"/>
      <c r="O383" s="24"/>
    </row>
    <row r="384" spans="1:15" ht="15.75" customHeight="1" x14ac:dyDescent="0.15">
      <c r="A384" s="18"/>
      <c r="C384" s="18"/>
      <c r="M384" s="107"/>
      <c r="N384" s="24"/>
      <c r="O384" s="24"/>
    </row>
    <row r="385" spans="1:15" ht="15.75" customHeight="1" x14ac:dyDescent="0.15">
      <c r="A385" s="18"/>
      <c r="C385" s="18"/>
      <c r="M385" s="107"/>
      <c r="N385" s="24"/>
      <c r="O385" s="24"/>
    </row>
    <row r="386" spans="1:15" ht="15.75" customHeight="1" x14ac:dyDescent="0.15">
      <c r="A386" s="18"/>
      <c r="C386" s="18"/>
      <c r="M386" s="107"/>
      <c r="N386" s="24"/>
      <c r="O386" s="24"/>
    </row>
    <row r="387" spans="1:15" ht="15.75" customHeight="1" x14ac:dyDescent="0.15">
      <c r="A387" s="18"/>
      <c r="C387" s="18"/>
      <c r="M387" s="107"/>
      <c r="N387" s="24"/>
      <c r="O387" s="24"/>
    </row>
    <row r="388" spans="1:15" ht="15.75" customHeight="1" x14ac:dyDescent="0.15">
      <c r="A388" s="18"/>
      <c r="C388" s="18"/>
      <c r="M388" s="107"/>
      <c r="N388" s="24"/>
      <c r="O388" s="24"/>
    </row>
    <row r="389" spans="1:15" ht="15.75" customHeight="1" x14ac:dyDescent="0.15">
      <c r="A389" s="18"/>
      <c r="C389" s="18"/>
      <c r="M389" s="107"/>
      <c r="N389" s="24"/>
      <c r="O389" s="24"/>
    </row>
    <row r="390" spans="1:15" ht="15.75" customHeight="1" x14ac:dyDescent="0.15">
      <c r="A390" s="18"/>
      <c r="C390" s="18"/>
      <c r="M390" s="107"/>
      <c r="N390" s="24"/>
      <c r="O390" s="24"/>
    </row>
    <row r="391" spans="1:15" ht="15.75" customHeight="1" x14ac:dyDescent="0.15">
      <c r="A391" s="18"/>
      <c r="C391" s="18"/>
      <c r="M391" s="107"/>
      <c r="N391" s="24"/>
      <c r="O391" s="24"/>
    </row>
    <row r="392" spans="1:15" ht="15.75" customHeight="1" x14ac:dyDescent="0.15">
      <c r="A392" s="18"/>
      <c r="C392" s="18"/>
      <c r="M392" s="107"/>
      <c r="N392" s="24"/>
      <c r="O392" s="24"/>
    </row>
    <row r="393" spans="1:15" ht="15.75" customHeight="1" x14ac:dyDescent="0.15">
      <c r="A393" s="18"/>
      <c r="C393" s="18"/>
      <c r="M393" s="107"/>
      <c r="N393" s="24"/>
      <c r="O393" s="24"/>
    </row>
    <row r="394" spans="1:15" ht="15.75" customHeight="1" x14ac:dyDescent="0.15">
      <c r="A394" s="18"/>
      <c r="C394" s="18"/>
      <c r="M394" s="107"/>
      <c r="N394" s="24"/>
      <c r="O394" s="24"/>
    </row>
    <row r="395" spans="1:15" ht="15.75" customHeight="1" x14ac:dyDescent="0.15">
      <c r="A395" s="18"/>
      <c r="C395" s="18"/>
      <c r="M395" s="107"/>
      <c r="N395" s="24"/>
      <c r="O395" s="24"/>
    </row>
    <row r="396" spans="1:15" ht="15.75" customHeight="1" x14ac:dyDescent="0.15">
      <c r="A396" s="18"/>
      <c r="C396" s="18"/>
      <c r="M396" s="107"/>
      <c r="N396" s="24"/>
      <c r="O396" s="24"/>
    </row>
    <row r="397" spans="1:15" ht="15.75" customHeight="1" x14ac:dyDescent="0.15">
      <c r="A397" s="18"/>
      <c r="C397" s="18"/>
      <c r="M397" s="107"/>
      <c r="N397" s="24"/>
      <c r="O397" s="24"/>
    </row>
    <row r="398" spans="1:15" ht="15.75" customHeight="1" x14ac:dyDescent="0.15">
      <c r="A398" s="18"/>
      <c r="C398" s="18"/>
      <c r="M398" s="107"/>
      <c r="N398" s="24"/>
      <c r="O398" s="24"/>
    </row>
    <row r="399" spans="1:15" ht="15.75" customHeight="1" x14ac:dyDescent="0.15">
      <c r="A399" s="18"/>
      <c r="C399" s="18"/>
      <c r="M399" s="107"/>
      <c r="N399" s="24"/>
      <c r="O399" s="24"/>
    </row>
    <row r="400" spans="1:15" ht="15.75" customHeight="1" x14ac:dyDescent="0.15">
      <c r="A400" s="18"/>
      <c r="C400" s="18"/>
      <c r="M400" s="107"/>
      <c r="N400" s="24"/>
      <c r="O400" s="24"/>
    </row>
    <row r="401" spans="1:15" ht="15.75" customHeight="1" x14ac:dyDescent="0.15">
      <c r="A401" s="18"/>
      <c r="C401" s="18"/>
      <c r="M401" s="107"/>
      <c r="N401" s="24"/>
      <c r="O401" s="24"/>
    </row>
    <row r="402" spans="1:15" ht="15.75" customHeight="1" x14ac:dyDescent="0.15">
      <c r="A402" s="18"/>
      <c r="C402" s="18"/>
      <c r="M402" s="107"/>
      <c r="N402" s="24"/>
      <c r="O402" s="24"/>
    </row>
    <row r="403" spans="1:15" ht="15.75" customHeight="1" x14ac:dyDescent="0.15">
      <c r="A403" s="18"/>
      <c r="C403" s="18"/>
      <c r="M403" s="107"/>
      <c r="N403" s="24"/>
      <c r="O403" s="24"/>
    </row>
    <row r="404" spans="1:15" ht="15.75" customHeight="1" x14ac:dyDescent="0.15">
      <c r="A404" s="18"/>
      <c r="C404" s="18"/>
      <c r="M404" s="107"/>
      <c r="N404" s="24"/>
      <c r="O404" s="24"/>
    </row>
    <row r="405" spans="1:15" ht="15.75" customHeight="1" x14ac:dyDescent="0.15">
      <c r="A405" s="18"/>
      <c r="C405" s="18"/>
      <c r="M405" s="107"/>
      <c r="N405" s="24"/>
      <c r="O405" s="24"/>
    </row>
    <row r="406" spans="1:15" ht="15.75" customHeight="1" x14ac:dyDescent="0.15">
      <c r="A406" s="18"/>
      <c r="C406" s="18"/>
      <c r="M406" s="107"/>
      <c r="N406" s="24"/>
      <c r="O406" s="24"/>
    </row>
    <row r="407" spans="1:15" ht="15.75" customHeight="1" x14ac:dyDescent="0.15">
      <c r="A407" s="18"/>
      <c r="C407" s="18"/>
      <c r="M407" s="107"/>
      <c r="N407" s="24"/>
      <c r="O407" s="24"/>
    </row>
    <row r="408" spans="1:15" ht="15.75" customHeight="1" x14ac:dyDescent="0.15">
      <c r="A408" s="18"/>
      <c r="C408" s="18"/>
      <c r="M408" s="107"/>
      <c r="N408" s="24"/>
      <c r="O408" s="24"/>
    </row>
    <row r="409" spans="1:15" ht="15.75" customHeight="1" x14ac:dyDescent="0.15">
      <c r="A409" s="18"/>
      <c r="C409" s="18"/>
      <c r="M409" s="107"/>
      <c r="N409" s="24"/>
      <c r="O409" s="24"/>
    </row>
    <row r="410" spans="1:15" ht="15.75" customHeight="1" x14ac:dyDescent="0.15">
      <c r="A410" s="18"/>
      <c r="C410" s="18"/>
      <c r="M410" s="107"/>
      <c r="N410" s="24"/>
      <c r="O410" s="24"/>
    </row>
    <row r="411" spans="1:15" ht="15.75" customHeight="1" x14ac:dyDescent="0.15">
      <c r="A411" s="18"/>
      <c r="C411" s="18"/>
      <c r="M411" s="107"/>
      <c r="N411" s="24"/>
      <c r="O411" s="24"/>
    </row>
    <row r="412" spans="1:15" ht="15.75" customHeight="1" x14ac:dyDescent="0.15">
      <c r="A412" s="18"/>
      <c r="C412" s="18"/>
      <c r="M412" s="107"/>
      <c r="N412" s="24"/>
      <c r="O412" s="24"/>
    </row>
    <row r="413" spans="1:15" ht="15.75" customHeight="1" x14ac:dyDescent="0.15">
      <c r="A413" s="18"/>
      <c r="C413" s="18"/>
      <c r="M413" s="107"/>
      <c r="N413" s="24"/>
      <c r="O413" s="24"/>
    </row>
    <row r="414" spans="1:15" ht="15.75" customHeight="1" x14ac:dyDescent="0.15">
      <c r="A414" s="18"/>
      <c r="C414" s="18"/>
      <c r="M414" s="107"/>
      <c r="N414" s="24"/>
      <c r="O414" s="24"/>
    </row>
    <row r="415" spans="1:15" ht="15.75" customHeight="1" x14ac:dyDescent="0.15">
      <c r="A415" s="18"/>
      <c r="C415" s="18"/>
      <c r="M415" s="107"/>
      <c r="N415" s="24"/>
      <c r="O415" s="24"/>
    </row>
    <row r="416" spans="1:15" ht="15.75" customHeight="1" x14ac:dyDescent="0.15">
      <c r="A416" s="18"/>
      <c r="C416" s="18"/>
      <c r="M416" s="107"/>
      <c r="N416" s="24"/>
      <c r="O416" s="24"/>
    </row>
    <row r="417" spans="1:15" ht="15.75" customHeight="1" x14ac:dyDescent="0.15">
      <c r="A417" s="18"/>
      <c r="C417" s="18"/>
      <c r="M417" s="107"/>
      <c r="N417" s="24"/>
      <c r="O417" s="24"/>
    </row>
    <row r="418" spans="1:15" ht="15.75" customHeight="1" x14ac:dyDescent="0.15">
      <c r="A418" s="18"/>
      <c r="C418" s="18"/>
      <c r="M418" s="107"/>
      <c r="N418" s="24"/>
      <c r="O418" s="24"/>
    </row>
    <row r="419" spans="1:15" ht="15.75" customHeight="1" x14ac:dyDescent="0.15">
      <c r="A419" s="18"/>
      <c r="C419" s="18"/>
      <c r="M419" s="107"/>
      <c r="N419" s="24"/>
      <c r="O419" s="24"/>
    </row>
    <row r="420" spans="1:15" ht="15.75" customHeight="1" x14ac:dyDescent="0.15">
      <c r="A420" s="18"/>
      <c r="C420" s="18"/>
      <c r="M420" s="107"/>
      <c r="N420" s="24"/>
      <c r="O420" s="24"/>
    </row>
    <row r="421" spans="1:15" ht="15.75" customHeight="1" x14ac:dyDescent="0.15">
      <c r="A421" s="18"/>
      <c r="C421" s="18"/>
      <c r="M421" s="107"/>
      <c r="N421" s="24"/>
      <c r="O421" s="24"/>
    </row>
    <row r="422" spans="1:15" ht="15.75" customHeight="1" x14ac:dyDescent="0.15">
      <c r="A422" s="18"/>
      <c r="C422" s="18"/>
      <c r="M422" s="107"/>
      <c r="N422" s="24"/>
      <c r="O422" s="24"/>
    </row>
    <row r="423" spans="1:15" ht="15.75" customHeight="1" x14ac:dyDescent="0.15">
      <c r="A423" s="18"/>
      <c r="C423" s="18"/>
      <c r="M423" s="107"/>
      <c r="N423" s="24"/>
      <c r="O423" s="24"/>
    </row>
    <row r="424" spans="1:15" ht="15.75" customHeight="1" x14ac:dyDescent="0.15">
      <c r="A424" s="18"/>
      <c r="C424" s="18"/>
      <c r="M424" s="107"/>
      <c r="N424" s="24"/>
      <c r="O424" s="24"/>
    </row>
    <row r="425" spans="1:15" ht="15.75" customHeight="1" x14ac:dyDescent="0.15">
      <c r="A425" s="18"/>
      <c r="C425" s="18"/>
      <c r="M425" s="107"/>
      <c r="N425" s="24"/>
      <c r="O425" s="24"/>
    </row>
    <row r="426" spans="1:15" ht="15.75" customHeight="1" x14ac:dyDescent="0.15">
      <c r="A426" s="18"/>
      <c r="C426" s="18"/>
      <c r="M426" s="107"/>
      <c r="N426" s="24"/>
      <c r="O426" s="24"/>
    </row>
    <row r="427" spans="1:15" ht="15.75" customHeight="1" x14ac:dyDescent="0.15">
      <c r="A427" s="18"/>
      <c r="C427" s="18"/>
      <c r="M427" s="107"/>
      <c r="N427" s="24"/>
      <c r="O427" s="24"/>
    </row>
    <row r="428" spans="1:15" ht="15.75" customHeight="1" x14ac:dyDescent="0.15">
      <c r="A428" s="18"/>
      <c r="C428" s="18"/>
      <c r="M428" s="107"/>
      <c r="N428" s="24"/>
      <c r="O428" s="24"/>
    </row>
    <row r="429" spans="1:15" ht="15.75" customHeight="1" x14ac:dyDescent="0.15">
      <c r="A429" s="18"/>
      <c r="C429" s="18"/>
      <c r="M429" s="107"/>
      <c r="N429" s="24"/>
      <c r="O429" s="24"/>
    </row>
    <row r="430" spans="1:15" ht="15.75" customHeight="1" x14ac:dyDescent="0.15">
      <c r="A430" s="18"/>
      <c r="C430" s="18"/>
      <c r="M430" s="107"/>
      <c r="N430" s="24"/>
      <c r="O430" s="24"/>
    </row>
    <row r="431" spans="1:15" ht="15.75" customHeight="1" x14ac:dyDescent="0.15">
      <c r="A431" s="18"/>
      <c r="C431" s="18"/>
      <c r="M431" s="107"/>
      <c r="N431" s="24"/>
      <c r="O431" s="24"/>
    </row>
    <row r="432" spans="1:15" ht="15.75" customHeight="1" x14ac:dyDescent="0.15">
      <c r="A432" s="18"/>
      <c r="C432" s="18"/>
      <c r="M432" s="107"/>
      <c r="N432" s="24"/>
      <c r="O432" s="24"/>
    </row>
    <row r="433" spans="1:15" ht="15.75" customHeight="1" x14ac:dyDescent="0.15">
      <c r="A433" s="18"/>
      <c r="C433" s="18"/>
      <c r="M433" s="107"/>
      <c r="N433" s="24"/>
      <c r="O433" s="24"/>
    </row>
    <row r="434" spans="1:15" ht="15.75" customHeight="1" x14ac:dyDescent="0.15">
      <c r="A434" s="18"/>
      <c r="C434" s="18"/>
      <c r="M434" s="107"/>
      <c r="N434" s="24"/>
      <c r="O434" s="24"/>
    </row>
    <row r="435" spans="1:15" ht="15.75" customHeight="1" x14ac:dyDescent="0.15">
      <c r="A435" s="18"/>
      <c r="C435" s="18"/>
      <c r="M435" s="107"/>
      <c r="N435" s="24"/>
      <c r="O435" s="24"/>
    </row>
    <row r="436" spans="1:15" ht="15.75" customHeight="1" x14ac:dyDescent="0.15">
      <c r="A436" s="18"/>
      <c r="C436" s="18"/>
      <c r="M436" s="107"/>
      <c r="N436" s="24"/>
      <c r="O436" s="24"/>
    </row>
    <row r="437" spans="1:15" ht="15.75" customHeight="1" x14ac:dyDescent="0.15">
      <c r="A437" s="18"/>
      <c r="C437" s="18"/>
      <c r="M437" s="107"/>
      <c r="N437" s="24"/>
      <c r="O437" s="24"/>
    </row>
    <row r="438" spans="1:15" ht="15.75" customHeight="1" x14ac:dyDescent="0.15">
      <c r="A438" s="18"/>
      <c r="C438" s="18"/>
      <c r="M438" s="107"/>
      <c r="N438" s="24"/>
      <c r="O438" s="24"/>
    </row>
    <row r="439" spans="1:15" ht="15.75" customHeight="1" x14ac:dyDescent="0.15">
      <c r="A439" s="18"/>
      <c r="C439" s="18"/>
      <c r="M439" s="107"/>
      <c r="N439" s="24"/>
      <c r="O439" s="24"/>
    </row>
    <row r="440" spans="1:15" ht="15.75" customHeight="1" x14ac:dyDescent="0.15">
      <c r="A440" s="18"/>
      <c r="C440" s="18"/>
      <c r="M440" s="107"/>
      <c r="N440" s="24"/>
      <c r="O440" s="24"/>
    </row>
    <row r="441" spans="1:15" ht="15.75" customHeight="1" x14ac:dyDescent="0.15">
      <c r="A441" s="18"/>
      <c r="C441" s="18"/>
      <c r="M441" s="107"/>
      <c r="N441" s="24"/>
      <c r="O441" s="24"/>
    </row>
    <row r="442" spans="1:15" ht="15.75" customHeight="1" x14ac:dyDescent="0.15">
      <c r="A442" s="18"/>
      <c r="C442" s="18"/>
      <c r="M442" s="107"/>
      <c r="N442" s="24"/>
      <c r="O442" s="24"/>
    </row>
    <row r="443" spans="1:15" ht="15.75" customHeight="1" x14ac:dyDescent="0.15">
      <c r="A443" s="18"/>
      <c r="C443" s="18"/>
      <c r="M443" s="107"/>
      <c r="N443" s="24"/>
      <c r="O443" s="24"/>
    </row>
    <row r="444" spans="1:15" ht="15.75" customHeight="1" x14ac:dyDescent="0.15">
      <c r="A444" s="18"/>
      <c r="C444" s="18"/>
      <c r="M444" s="107"/>
      <c r="N444" s="24"/>
      <c r="O444" s="24"/>
    </row>
    <row r="445" spans="1:15" ht="15.75" customHeight="1" x14ac:dyDescent="0.15">
      <c r="A445" s="18"/>
      <c r="C445" s="18"/>
      <c r="M445" s="107"/>
      <c r="N445" s="24"/>
      <c r="O445" s="24"/>
    </row>
    <row r="446" spans="1:15" ht="15.75" customHeight="1" x14ac:dyDescent="0.15">
      <c r="A446" s="18"/>
      <c r="C446" s="18"/>
      <c r="M446" s="107"/>
      <c r="N446" s="24"/>
      <c r="O446" s="24"/>
    </row>
    <row r="447" spans="1:15" ht="15.75" customHeight="1" x14ac:dyDescent="0.15">
      <c r="A447" s="18"/>
      <c r="C447" s="18"/>
      <c r="M447" s="107"/>
      <c r="N447" s="24"/>
      <c r="O447" s="24"/>
    </row>
    <row r="448" spans="1:15" ht="15.75" customHeight="1" x14ac:dyDescent="0.15">
      <c r="A448" s="18"/>
      <c r="C448" s="18"/>
      <c r="M448" s="107"/>
      <c r="N448" s="24"/>
      <c r="O448" s="24"/>
    </row>
    <row r="449" spans="1:15" ht="15.75" customHeight="1" x14ac:dyDescent="0.15">
      <c r="A449" s="18"/>
      <c r="C449" s="18"/>
      <c r="M449" s="107"/>
      <c r="N449" s="24"/>
      <c r="O449" s="24"/>
    </row>
    <row r="450" spans="1:15" ht="15.75" customHeight="1" x14ac:dyDescent="0.15">
      <c r="A450" s="18"/>
      <c r="C450" s="18"/>
      <c r="M450" s="107"/>
      <c r="N450" s="24"/>
      <c r="O450" s="24"/>
    </row>
    <row r="451" spans="1:15" ht="15.75" customHeight="1" x14ac:dyDescent="0.15">
      <c r="A451" s="18"/>
      <c r="C451" s="18"/>
      <c r="M451" s="107"/>
      <c r="N451" s="24"/>
      <c r="O451" s="24"/>
    </row>
    <row r="452" spans="1:15" ht="15.75" customHeight="1" x14ac:dyDescent="0.15">
      <c r="A452" s="18"/>
      <c r="C452" s="18"/>
      <c r="M452" s="107"/>
      <c r="N452" s="24"/>
      <c r="O452" s="24"/>
    </row>
    <row r="453" spans="1:15" ht="15.75" customHeight="1" x14ac:dyDescent="0.15">
      <c r="A453" s="18"/>
      <c r="C453" s="18"/>
      <c r="M453" s="107"/>
      <c r="N453" s="24"/>
      <c r="O453" s="24"/>
    </row>
    <row r="454" spans="1:15" ht="15.75" customHeight="1" x14ac:dyDescent="0.15">
      <c r="A454" s="18"/>
      <c r="C454" s="18"/>
      <c r="M454" s="107"/>
      <c r="N454" s="24"/>
      <c r="O454" s="24"/>
    </row>
    <row r="455" spans="1:15" ht="15.75" customHeight="1" x14ac:dyDescent="0.15">
      <c r="A455" s="18"/>
      <c r="C455" s="18"/>
      <c r="M455" s="107"/>
      <c r="N455" s="24"/>
      <c r="O455" s="24"/>
    </row>
    <row r="456" spans="1:15" ht="15.75" customHeight="1" x14ac:dyDescent="0.15">
      <c r="A456" s="18"/>
      <c r="C456" s="18"/>
      <c r="M456" s="107"/>
      <c r="N456" s="24"/>
      <c r="O456" s="24"/>
    </row>
    <row r="457" spans="1:15" ht="15.75" customHeight="1" x14ac:dyDescent="0.15">
      <c r="A457" s="18"/>
      <c r="C457" s="18"/>
      <c r="M457" s="107"/>
      <c r="N457" s="24"/>
      <c r="O457" s="24"/>
    </row>
    <row r="458" spans="1:15" ht="15.75" customHeight="1" x14ac:dyDescent="0.15">
      <c r="A458" s="18"/>
      <c r="C458" s="18"/>
      <c r="M458" s="107"/>
      <c r="N458" s="24"/>
      <c r="O458" s="24"/>
    </row>
    <row r="459" spans="1:15" ht="15.75" customHeight="1" x14ac:dyDescent="0.15">
      <c r="A459" s="18"/>
      <c r="C459" s="18"/>
      <c r="M459" s="107"/>
      <c r="N459" s="24"/>
      <c r="O459" s="24"/>
    </row>
    <row r="460" spans="1:15" ht="15.75" customHeight="1" x14ac:dyDescent="0.15">
      <c r="A460" s="18"/>
      <c r="C460" s="18"/>
      <c r="M460" s="107"/>
      <c r="N460" s="24"/>
      <c r="O460" s="24"/>
    </row>
    <row r="461" spans="1:15" ht="15.75" customHeight="1" x14ac:dyDescent="0.15">
      <c r="A461" s="18"/>
      <c r="C461" s="18"/>
      <c r="M461" s="107"/>
      <c r="N461" s="24"/>
      <c r="O461" s="24"/>
    </row>
    <row r="462" spans="1:15" ht="15.75" customHeight="1" x14ac:dyDescent="0.15">
      <c r="A462" s="18"/>
      <c r="C462" s="18"/>
      <c r="M462" s="107"/>
      <c r="N462" s="24"/>
      <c r="O462" s="24"/>
    </row>
    <row r="463" spans="1:15" ht="15.75" customHeight="1" x14ac:dyDescent="0.15">
      <c r="A463" s="18"/>
      <c r="C463" s="18"/>
      <c r="M463" s="107"/>
      <c r="N463" s="24"/>
      <c r="O463" s="24"/>
    </row>
    <row r="464" spans="1:15" ht="15.75" customHeight="1" x14ac:dyDescent="0.15">
      <c r="A464" s="18"/>
      <c r="C464" s="18"/>
      <c r="M464" s="107"/>
      <c r="N464" s="24"/>
      <c r="O464" s="24"/>
    </row>
    <row r="465" spans="1:15" ht="15.75" customHeight="1" x14ac:dyDescent="0.15">
      <c r="A465" s="18"/>
      <c r="C465" s="18"/>
      <c r="M465" s="107"/>
      <c r="N465" s="24"/>
      <c r="O465" s="24"/>
    </row>
    <row r="466" spans="1:15" ht="15.75" customHeight="1" x14ac:dyDescent="0.15">
      <c r="A466" s="18"/>
      <c r="C466" s="18"/>
      <c r="M466" s="107"/>
      <c r="N466" s="24"/>
      <c r="O466" s="24"/>
    </row>
    <row r="467" spans="1:15" ht="15.75" customHeight="1" x14ac:dyDescent="0.15">
      <c r="A467" s="18"/>
      <c r="C467" s="18"/>
      <c r="M467" s="107"/>
      <c r="N467" s="24"/>
      <c r="O467" s="24"/>
    </row>
    <row r="468" spans="1:15" ht="15.75" customHeight="1" x14ac:dyDescent="0.15">
      <c r="A468" s="18"/>
      <c r="C468" s="18"/>
      <c r="M468" s="107"/>
      <c r="N468" s="24"/>
      <c r="O468" s="24"/>
    </row>
    <row r="469" spans="1:15" ht="15.75" customHeight="1" x14ac:dyDescent="0.15">
      <c r="A469" s="18"/>
      <c r="C469" s="18"/>
      <c r="M469" s="107"/>
      <c r="N469" s="24"/>
      <c r="O469" s="24"/>
    </row>
    <row r="470" spans="1:15" ht="15.75" customHeight="1" x14ac:dyDescent="0.15">
      <c r="A470" s="18"/>
      <c r="C470" s="18"/>
      <c r="M470" s="107"/>
      <c r="N470" s="24"/>
      <c r="O470" s="24"/>
    </row>
    <row r="471" spans="1:15" ht="15.75" customHeight="1" x14ac:dyDescent="0.15">
      <c r="A471" s="18"/>
      <c r="C471" s="18"/>
      <c r="M471" s="107"/>
      <c r="N471" s="24"/>
      <c r="O471" s="24"/>
    </row>
    <row r="472" spans="1:15" ht="15.75" customHeight="1" x14ac:dyDescent="0.15">
      <c r="A472" s="18"/>
      <c r="C472" s="18"/>
      <c r="M472" s="107"/>
      <c r="N472" s="24"/>
      <c r="O472" s="24"/>
    </row>
    <row r="473" spans="1:15" ht="15.75" customHeight="1" x14ac:dyDescent="0.15">
      <c r="A473" s="18"/>
      <c r="C473" s="18"/>
      <c r="M473" s="107"/>
      <c r="N473" s="24"/>
      <c r="O473" s="24"/>
    </row>
    <row r="474" spans="1:15" ht="15.75" customHeight="1" x14ac:dyDescent="0.15">
      <c r="A474" s="18"/>
      <c r="C474" s="18"/>
      <c r="M474" s="107"/>
      <c r="N474" s="24"/>
      <c r="O474" s="24"/>
    </row>
    <row r="475" spans="1:15" ht="15.75" customHeight="1" x14ac:dyDescent="0.15">
      <c r="A475" s="18"/>
      <c r="C475" s="18"/>
      <c r="M475" s="107"/>
      <c r="N475" s="24"/>
      <c r="O475" s="24"/>
    </row>
    <row r="476" spans="1:15" ht="15.75" customHeight="1" x14ac:dyDescent="0.15">
      <c r="A476" s="18"/>
      <c r="C476" s="18"/>
      <c r="M476" s="107"/>
      <c r="N476" s="24"/>
      <c r="O476" s="24"/>
    </row>
    <row r="477" spans="1:15" ht="15.75" customHeight="1" x14ac:dyDescent="0.15">
      <c r="A477" s="18"/>
      <c r="C477" s="18"/>
      <c r="M477" s="107"/>
      <c r="N477" s="24"/>
      <c r="O477" s="24"/>
    </row>
    <row r="478" spans="1:15" ht="15.75" customHeight="1" x14ac:dyDescent="0.15">
      <c r="A478" s="18"/>
      <c r="C478" s="18"/>
      <c r="M478" s="107"/>
      <c r="N478" s="24"/>
      <c r="O478" s="24"/>
    </row>
    <row r="479" spans="1:15" ht="15.75" customHeight="1" x14ac:dyDescent="0.15">
      <c r="A479" s="18"/>
      <c r="C479" s="18"/>
      <c r="M479" s="107"/>
      <c r="N479" s="24"/>
      <c r="O479" s="24"/>
    </row>
    <row r="480" spans="1:15" ht="15.75" customHeight="1" x14ac:dyDescent="0.15">
      <c r="A480" s="18"/>
      <c r="C480" s="18"/>
      <c r="M480" s="107"/>
      <c r="N480" s="24"/>
      <c r="O480" s="24"/>
    </row>
    <row r="481" spans="1:15" ht="15.75" customHeight="1" x14ac:dyDescent="0.15">
      <c r="A481" s="18"/>
      <c r="C481" s="18"/>
      <c r="M481" s="107"/>
      <c r="N481" s="24"/>
      <c r="O481" s="24"/>
    </row>
    <row r="482" spans="1:15" ht="15.75" customHeight="1" x14ac:dyDescent="0.15">
      <c r="A482" s="18"/>
      <c r="C482" s="18"/>
      <c r="M482" s="107"/>
      <c r="N482" s="24"/>
      <c r="O482" s="24"/>
    </row>
    <row r="483" spans="1:15" ht="15.75" customHeight="1" x14ac:dyDescent="0.15">
      <c r="A483" s="18"/>
      <c r="C483" s="18"/>
      <c r="M483" s="107"/>
      <c r="N483" s="24"/>
      <c r="O483" s="24"/>
    </row>
    <row r="484" spans="1:15" ht="15.75" customHeight="1" x14ac:dyDescent="0.15">
      <c r="A484" s="18"/>
      <c r="C484" s="18"/>
      <c r="M484" s="107"/>
      <c r="N484" s="24"/>
      <c r="O484" s="24"/>
    </row>
    <row r="485" spans="1:15" ht="15.75" customHeight="1" x14ac:dyDescent="0.15">
      <c r="A485" s="18"/>
      <c r="C485" s="18"/>
      <c r="M485" s="107"/>
      <c r="N485" s="24"/>
      <c r="O485" s="24"/>
    </row>
    <row r="486" spans="1:15" ht="15.75" customHeight="1" x14ac:dyDescent="0.15">
      <c r="A486" s="18"/>
      <c r="C486" s="18"/>
      <c r="M486" s="107"/>
      <c r="N486" s="24"/>
      <c r="O486" s="24"/>
    </row>
    <row r="487" spans="1:15" ht="15.75" customHeight="1" x14ac:dyDescent="0.15">
      <c r="A487" s="18"/>
      <c r="C487" s="18"/>
      <c r="M487" s="107"/>
      <c r="N487" s="24"/>
      <c r="O487" s="24"/>
    </row>
    <row r="488" spans="1:15" ht="15.75" customHeight="1" x14ac:dyDescent="0.15">
      <c r="A488" s="18"/>
      <c r="C488" s="18"/>
      <c r="M488" s="107"/>
      <c r="N488" s="24"/>
      <c r="O488" s="24"/>
    </row>
    <row r="489" spans="1:15" ht="15.75" customHeight="1" x14ac:dyDescent="0.15">
      <c r="A489" s="18"/>
      <c r="C489" s="18"/>
      <c r="M489" s="107"/>
      <c r="N489" s="24"/>
      <c r="O489" s="24"/>
    </row>
    <row r="490" spans="1:15" ht="15.75" customHeight="1" x14ac:dyDescent="0.15">
      <c r="A490" s="18"/>
      <c r="C490" s="18"/>
      <c r="M490" s="107"/>
      <c r="N490" s="24"/>
      <c r="O490" s="24"/>
    </row>
    <row r="491" spans="1:15" ht="15.75" customHeight="1" x14ac:dyDescent="0.15">
      <c r="A491" s="18"/>
      <c r="C491" s="18"/>
      <c r="M491" s="107"/>
      <c r="N491" s="24"/>
      <c r="O491" s="24"/>
    </row>
    <row r="492" spans="1:15" ht="15.75" customHeight="1" x14ac:dyDescent="0.15">
      <c r="A492" s="18"/>
      <c r="C492" s="18"/>
      <c r="M492" s="107"/>
      <c r="N492" s="24"/>
      <c r="O492" s="24"/>
    </row>
    <row r="493" spans="1:15" ht="15.75" customHeight="1" x14ac:dyDescent="0.15">
      <c r="A493" s="18"/>
      <c r="C493" s="18"/>
      <c r="M493" s="107"/>
      <c r="N493" s="24"/>
      <c r="O493" s="24"/>
    </row>
    <row r="494" spans="1:15" ht="15.75" customHeight="1" x14ac:dyDescent="0.15">
      <c r="A494" s="18"/>
      <c r="C494" s="18"/>
      <c r="M494" s="107"/>
      <c r="N494" s="24"/>
      <c r="O494" s="24"/>
    </row>
    <row r="495" spans="1:15" ht="15.75" customHeight="1" x14ac:dyDescent="0.15">
      <c r="A495" s="18"/>
      <c r="C495" s="18"/>
      <c r="M495" s="107"/>
      <c r="N495" s="24"/>
      <c r="O495" s="24"/>
    </row>
    <row r="496" spans="1:15" ht="15.75" customHeight="1" x14ac:dyDescent="0.15">
      <c r="A496" s="18"/>
      <c r="C496" s="18"/>
      <c r="M496" s="107"/>
      <c r="N496" s="24"/>
      <c r="O496" s="24"/>
    </row>
    <row r="497" spans="1:15" ht="15.75" customHeight="1" x14ac:dyDescent="0.15">
      <c r="A497" s="18"/>
      <c r="C497" s="18"/>
      <c r="M497" s="107"/>
      <c r="N497" s="24"/>
      <c r="O497" s="24"/>
    </row>
    <row r="498" spans="1:15" ht="15.75" customHeight="1" x14ac:dyDescent="0.15">
      <c r="A498" s="18"/>
      <c r="C498" s="18"/>
      <c r="M498" s="107"/>
      <c r="N498" s="24"/>
      <c r="O498" s="24"/>
    </row>
    <row r="499" spans="1:15" ht="15.75" customHeight="1" x14ac:dyDescent="0.15">
      <c r="A499" s="18"/>
      <c r="C499" s="18"/>
      <c r="M499" s="107"/>
      <c r="N499" s="24"/>
      <c r="O499" s="24"/>
    </row>
    <row r="500" spans="1:15" ht="15.75" customHeight="1" x14ac:dyDescent="0.15">
      <c r="A500" s="18"/>
      <c r="C500" s="18"/>
      <c r="M500" s="107"/>
      <c r="N500" s="24"/>
      <c r="O500" s="24"/>
    </row>
    <row r="501" spans="1:15" ht="15.75" customHeight="1" x14ac:dyDescent="0.15">
      <c r="A501" s="18"/>
      <c r="C501" s="18"/>
      <c r="M501" s="107"/>
      <c r="N501" s="24"/>
      <c r="O501" s="24"/>
    </row>
    <row r="502" spans="1:15" ht="15.75" customHeight="1" x14ac:dyDescent="0.15">
      <c r="A502" s="18"/>
      <c r="C502" s="18"/>
      <c r="M502" s="107"/>
      <c r="N502" s="24"/>
      <c r="O502" s="24"/>
    </row>
    <row r="503" spans="1:15" ht="15.75" customHeight="1" x14ac:dyDescent="0.15">
      <c r="A503" s="18"/>
      <c r="C503" s="18"/>
      <c r="M503" s="107"/>
      <c r="N503" s="24"/>
      <c r="O503" s="24"/>
    </row>
    <row r="504" spans="1:15" ht="15.75" customHeight="1" x14ac:dyDescent="0.15">
      <c r="A504" s="18"/>
      <c r="C504" s="18"/>
      <c r="M504" s="107"/>
      <c r="N504" s="24"/>
      <c r="O504" s="24"/>
    </row>
    <row r="505" spans="1:15" ht="15.75" customHeight="1" x14ac:dyDescent="0.15">
      <c r="A505" s="18"/>
      <c r="C505" s="18"/>
      <c r="M505" s="107"/>
      <c r="N505" s="24"/>
      <c r="O505" s="24"/>
    </row>
    <row r="506" spans="1:15" ht="15.75" customHeight="1" x14ac:dyDescent="0.15">
      <c r="A506" s="18"/>
      <c r="C506" s="18"/>
      <c r="M506" s="107"/>
      <c r="N506" s="24"/>
      <c r="O506" s="24"/>
    </row>
    <row r="507" spans="1:15" ht="15.75" customHeight="1" x14ac:dyDescent="0.15">
      <c r="A507" s="18"/>
      <c r="C507" s="18"/>
      <c r="M507" s="107"/>
      <c r="N507" s="24"/>
      <c r="O507" s="24"/>
    </row>
    <row r="508" spans="1:15" ht="15.75" customHeight="1" x14ac:dyDescent="0.15">
      <c r="A508" s="18"/>
      <c r="C508" s="18"/>
      <c r="M508" s="107"/>
      <c r="N508" s="24"/>
      <c r="O508" s="24"/>
    </row>
    <row r="509" spans="1:15" ht="15.75" customHeight="1" x14ac:dyDescent="0.15">
      <c r="A509" s="18"/>
      <c r="C509" s="18"/>
      <c r="M509" s="107"/>
      <c r="N509" s="24"/>
      <c r="O509" s="24"/>
    </row>
    <row r="510" spans="1:15" ht="15.75" customHeight="1" x14ac:dyDescent="0.15">
      <c r="A510" s="18"/>
      <c r="C510" s="18"/>
      <c r="M510" s="107"/>
      <c r="N510" s="24"/>
      <c r="O510" s="24"/>
    </row>
    <row r="511" spans="1:15" ht="15.75" customHeight="1" x14ac:dyDescent="0.15">
      <c r="A511" s="18"/>
      <c r="C511" s="18"/>
      <c r="M511" s="107"/>
      <c r="N511" s="24"/>
      <c r="O511" s="24"/>
    </row>
    <row r="512" spans="1:15" ht="15.75" customHeight="1" x14ac:dyDescent="0.15">
      <c r="A512" s="18"/>
      <c r="C512" s="18"/>
      <c r="M512" s="107"/>
      <c r="N512" s="24"/>
      <c r="O512" s="24"/>
    </row>
    <row r="513" spans="1:15" ht="15.75" customHeight="1" x14ac:dyDescent="0.15">
      <c r="A513" s="18"/>
      <c r="C513" s="18"/>
      <c r="M513" s="107"/>
      <c r="N513" s="24"/>
      <c r="O513" s="24"/>
    </row>
    <row r="514" spans="1:15" ht="15.75" customHeight="1" x14ac:dyDescent="0.15">
      <c r="A514" s="18"/>
      <c r="C514" s="18"/>
      <c r="M514" s="107"/>
      <c r="N514" s="24"/>
      <c r="O514" s="24"/>
    </row>
    <row r="515" spans="1:15" ht="15.75" customHeight="1" x14ac:dyDescent="0.15">
      <c r="A515" s="18"/>
      <c r="C515" s="18"/>
      <c r="M515" s="107"/>
      <c r="N515" s="24"/>
      <c r="O515" s="24"/>
    </row>
    <row r="516" spans="1:15" ht="15.75" customHeight="1" x14ac:dyDescent="0.15">
      <c r="A516" s="18"/>
      <c r="C516" s="18"/>
      <c r="M516" s="107"/>
      <c r="N516" s="24"/>
      <c r="O516" s="24"/>
    </row>
    <row r="517" spans="1:15" ht="15.75" customHeight="1" x14ac:dyDescent="0.15">
      <c r="A517" s="18"/>
      <c r="C517" s="18"/>
      <c r="M517" s="107"/>
      <c r="N517" s="24"/>
      <c r="O517" s="24"/>
    </row>
    <row r="518" spans="1:15" ht="15.75" customHeight="1" x14ac:dyDescent="0.15">
      <c r="A518" s="18"/>
      <c r="C518" s="18"/>
      <c r="M518" s="107"/>
      <c r="N518" s="24"/>
      <c r="O518" s="24"/>
    </row>
    <row r="519" spans="1:15" ht="15.75" customHeight="1" x14ac:dyDescent="0.15">
      <c r="A519" s="18"/>
      <c r="C519" s="18"/>
      <c r="M519" s="107"/>
      <c r="N519" s="24"/>
      <c r="O519" s="24"/>
    </row>
    <row r="520" spans="1:15" ht="15.75" customHeight="1" x14ac:dyDescent="0.15">
      <c r="A520" s="18"/>
      <c r="C520" s="18"/>
      <c r="M520" s="107"/>
      <c r="N520" s="24"/>
      <c r="O520" s="24"/>
    </row>
    <row r="521" spans="1:15" ht="15.75" customHeight="1" x14ac:dyDescent="0.15">
      <c r="A521" s="18"/>
      <c r="C521" s="18"/>
      <c r="M521" s="107"/>
      <c r="N521" s="24"/>
      <c r="O521" s="24"/>
    </row>
    <row r="522" spans="1:15" ht="15.75" customHeight="1" x14ac:dyDescent="0.15">
      <c r="A522" s="18"/>
      <c r="C522" s="18"/>
      <c r="M522" s="107"/>
      <c r="N522" s="24"/>
      <c r="O522" s="24"/>
    </row>
    <row r="523" spans="1:15" ht="15.75" customHeight="1" x14ac:dyDescent="0.15">
      <c r="A523" s="18"/>
      <c r="C523" s="18"/>
      <c r="M523" s="107"/>
      <c r="N523" s="24"/>
      <c r="O523" s="24"/>
    </row>
    <row r="524" spans="1:15" ht="15.75" customHeight="1" x14ac:dyDescent="0.15">
      <c r="A524" s="18"/>
      <c r="C524" s="18"/>
      <c r="M524" s="107"/>
      <c r="N524" s="24"/>
      <c r="O524" s="24"/>
    </row>
    <row r="525" spans="1:15" ht="15.75" customHeight="1" x14ac:dyDescent="0.15">
      <c r="A525" s="18"/>
      <c r="C525" s="18"/>
      <c r="M525" s="107"/>
      <c r="N525" s="24"/>
      <c r="O525" s="24"/>
    </row>
    <row r="526" spans="1:15" ht="15.75" customHeight="1" x14ac:dyDescent="0.15">
      <c r="A526" s="18"/>
      <c r="C526" s="18"/>
      <c r="M526" s="107"/>
      <c r="N526" s="24"/>
      <c r="O526" s="24"/>
    </row>
    <row r="527" spans="1:15" ht="15.75" customHeight="1" x14ac:dyDescent="0.15">
      <c r="A527" s="18"/>
      <c r="C527" s="18"/>
      <c r="M527" s="107"/>
      <c r="N527" s="24"/>
      <c r="O527" s="24"/>
    </row>
    <row r="528" spans="1:15" ht="15.75" customHeight="1" x14ac:dyDescent="0.15">
      <c r="A528" s="18"/>
      <c r="C528" s="18"/>
      <c r="M528" s="107"/>
      <c r="N528" s="24"/>
      <c r="O528" s="24"/>
    </row>
    <row r="529" spans="1:15" ht="15.75" customHeight="1" x14ac:dyDescent="0.15">
      <c r="A529" s="18"/>
      <c r="C529" s="18"/>
      <c r="M529" s="107"/>
      <c r="N529" s="24"/>
      <c r="O529" s="24"/>
    </row>
    <row r="530" spans="1:15" ht="15.75" customHeight="1" x14ac:dyDescent="0.15">
      <c r="A530" s="18"/>
      <c r="C530" s="18"/>
      <c r="M530" s="107"/>
      <c r="N530" s="24"/>
      <c r="O530" s="24"/>
    </row>
    <row r="531" spans="1:15" ht="15.75" customHeight="1" x14ac:dyDescent="0.15">
      <c r="A531" s="18"/>
      <c r="C531" s="18"/>
      <c r="M531" s="107"/>
      <c r="N531" s="24"/>
      <c r="O531" s="24"/>
    </row>
    <row r="532" spans="1:15" ht="15.75" customHeight="1" x14ac:dyDescent="0.15">
      <c r="A532" s="18"/>
      <c r="C532" s="18"/>
      <c r="M532" s="107"/>
      <c r="N532" s="24"/>
      <c r="O532" s="24"/>
    </row>
    <row r="533" spans="1:15" ht="15.75" customHeight="1" x14ac:dyDescent="0.15">
      <c r="A533" s="18"/>
      <c r="C533" s="18"/>
      <c r="M533" s="107"/>
      <c r="N533" s="24"/>
      <c r="O533" s="24"/>
    </row>
    <row r="534" spans="1:15" ht="15.75" customHeight="1" x14ac:dyDescent="0.15">
      <c r="A534" s="18"/>
      <c r="C534" s="18"/>
      <c r="M534" s="107"/>
      <c r="N534" s="24"/>
      <c r="O534" s="24"/>
    </row>
    <row r="535" spans="1:15" ht="15.75" customHeight="1" x14ac:dyDescent="0.15">
      <c r="A535" s="18"/>
      <c r="C535" s="18"/>
      <c r="M535" s="107"/>
      <c r="N535" s="24"/>
      <c r="O535" s="24"/>
    </row>
    <row r="536" spans="1:15" ht="15.75" customHeight="1" x14ac:dyDescent="0.15">
      <c r="A536" s="18"/>
      <c r="C536" s="18"/>
      <c r="M536" s="107"/>
      <c r="N536" s="24"/>
      <c r="O536" s="24"/>
    </row>
    <row r="537" spans="1:15" ht="15.75" customHeight="1" x14ac:dyDescent="0.15">
      <c r="A537" s="18"/>
      <c r="C537" s="18"/>
      <c r="M537" s="107"/>
      <c r="N537" s="24"/>
      <c r="O537" s="24"/>
    </row>
    <row r="538" spans="1:15" ht="15.75" customHeight="1" x14ac:dyDescent="0.15">
      <c r="A538" s="18"/>
      <c r="C538" s="18"/>
      <c r="M538" s="107"/>
      <c r="N538" s="24"/>
      <c r="O538" s="24"/>
    </row>
    <row r="539" spans="1:15" ht="15.75" customHeight="1" x14ac:dyDescent="0.15">
      <c r="A539" s="18"/>
      <c r="C539" s="18"/>
      <c r="M539" s="107"/>
      <c r="N539" s="24"/>
      <c r="O539" s="24"/>
    </row>
    <row r="540" spans="1:15" ht="15.75" customHeight="1" x14ac:dyDescent="0.15">
      <c r="A540" s="18"/>
      <c r="C540" s="18"/>
      <c r="M540" s="107"/>
      <c r="N540" s="24"/>
      <c r="O540" s="24"/>
    </row>
    <row r="541" spans="1:15" ht="15.75" customHeight="1" x14ac:dyDescent="0.15">
      <c r="A541" s="18"/>
      <c r="C541" s="18"/>
      <c r="M541" s="107"/>
      <c r="N541" s="24"/>
      <c r="O541" s="24"/>
    </row>
    <row r="542" spans="1:15" ht="15.75" customHeight="1" x14ac:dyDescent="0.15">
      <c r="A542" s="18"/>
      <c r="C542" s="18"/>
      <c r="M542" s="107"/>
      <c r="N542" s="24"/>
      <c r="O542" s="24"/>
    </row>
    <row r="543" spans="1:15" ht="15.75" customHeight="1" x14ac:dyDescent="0.15">
      <c r="A543" s="18"/>
      <c r="C543" s="18"/>
      <c r="M543" s="107"/>
      <c r="N543" s="24"/>
      <c r="O543" s="24"/>
    </row>
    <row r="544" spans="1:15" ht="15.75" customHeight="1" x14ac:dyDescent="0.15">
      <c r="A544" s="18"/>
      <c r="C544" s="18"/>
      <c r="M544" s="107"/>
      <c r="N544" s="24"/>
      <c r="O544" s="24"/>
    </row>
    <row r="545" spans="1:15" ht="15.75" customHeight="1" x14ac:dyDescent="0.15">
      <c r="A545" s="18"/>
      <c r="C545" s="18"/>
      <c r="M545" s="107"/>
      <c r="N545" s="24"/>
      <c r="O545" s="24"/>
    </row>
    <row r="546" spans="1:15" ht="15.75" customHeight="1" x14ac:dyDescent="0.15">
      <c r="A546" s="18"/>
      <c r="C546" s="18"/>
      <c r="M546" s="107"/>
      <c r="N546" s="24"/>
      <c r="O546" s="24"/>
    </row>
    <row r="547" spans="1:15" ht="15.75" customHeight="1" x14ac:dyDescent="0.15">
      <c r="A547" s="18"/>
      <c r="C547" s="18"/>
      <c r="M547" s="107"/>
      <c r="N547" s="24"/>
      <c r="O547" s="24"/>
    </row>
    <row r="548" spans="1:15" ht="15.75" customHeight="1" x14ac:dyDescent="0.15">
      <c r="A548" s="18"/>
      <c r="C548" s="18"/>
      <c r="M548" s="107"/>
      <c r="N548" s="24"/>
      <c r="O548" s="24"/>
    </row>
    <row r="549" spans="1:15" ht="15.75" customHeight="1" x14ac:dyDescent="0.15">
      <c r="A549" s="18"/>
      <c r="C549" s="18"/>
      <c r="M549" s="107"/>
      <c r="N549" s="24"/>
      <c r="O549" s="24"/>
    </row>
    <row r="550" spans="1:15" ht="15.75" customHeight="1" x14ac:dyDescent="0.15">
      <c r="A550" s="18"/>
      <c r="C550" s="18"/>
      <c r="M550" s="107"/>
      <c r="N550" s="24"/>
      <c r="O550" s="24"/>
    </row>
    <row r="551" spans="1:15" ht="15.75" customHeight="1" x14ac:dyDescent="0.15">
      <c r="A551" s="18"/>
      <c r="C551" s="18"/>
      <c r="M551" s="107"/>
      <c r="N551" s="24"/>
      <c r="O551" s="24"/>
    </row>
    <row r="552" spans="1:15" ht="15.75" customHeight="1" x14ac:dyDescent="0.15">
      <c r="A552" s="18"/>
      <c r="C552" s="18"/>
      <c r="M552" s="107"/>
      <c r="N552" s="24"/>
      <c r="O552" s="24"/>
    </row>
    <row r="553" spans="1:15" ht="15.75" customHeight="1" x14ac:dyDescent="0.15">
      <c r="A553" s="18"/>
      <c r="C553" s="18"/>
      <c r="M553" s="107"/>
      <c r="N553" s="24"/>
      <c r="O553" s="24"/>
    </row>
    <row r="554" spans="1:15" ht="15.75" customHeight="1" x14ac:dyDescent="0.15">
      <c r="A554" s="18"/>
      <c r="C554" s="18"/>
      <c r="M554" s="107"/>
      <c r="N554" s="24"/>
      <c r="O554" s="24"/>
    </row>
    <row r="555" spans="1:15" ht="15.75" customHeight="1" x14ac:dyDescent="0.15">
      <c r="A555" s="18"/>
      <c r="C555" s="18"/>
      <c r="M555" s="107"/>
      <c r="N555" s="24"/>
      <c r="O555" s="24"/>
    </row>
    <row r="556" spans="1:15" ht="15.75" customHeight="1" x14ac:dyDescent="0.15">
      <c r="A556" s="18"/>
      <c r="C556" s="18"/>
      <c r="M556" s="107"/>
      <c r="N556" s="24"/>
      <c r="O556" s="24"/>
    </row>
    <row r="557" spans="1:15" ht="15.75" customHeight="1" x14ac:dyDescent="0.15">
      <c r="A557" s="18"/>
      <c r="C557" s="18"/>
      <c r="M557" s="107"/>
      <c r="N557" s="24"/>
      <c r="O557" s="24"/>
    </row>
    <row r="558" spans="1:15" ht="15.75" customHeight="1" x14ac:dyDescent="0.15">
      <c r="A558" s="18"/>
      <c r="C558" s="18"/>
      <c r="M558" s="107"/>
      <c r="N558" s="24"/>
      <c r="O558" s="24"/>
    </row>
    <row r="559" spans="1:15" ht="15.75" customHeight="1" x14ac:dyDescent="0.15">
      <c r="A559" s="18"/>
      <c r="C559" s="18"/>
      <c r="M559" s="107"/>
      <c r="N559" s="24"/>
      <c r="O559" s="24"/>
    </row>
    <row r="560" spans="1:15" ht="15.75" customHeight="1" x14ac:dyDescent="0.15">
      <c r="A560" s="18"/>
      <c r="C560" s="18"/>
      <c r="M560" s="107"/>
      <c r="N560" s="24"/>
      <c r="O560" s="24"/>
    </row>
    <row r="561" spans="1:15" ht="15.75" customHeight="1" x14ac:dyDescent="0.15">
      <c r="A561" s="18"/>
      <c r="C561" s="18"/>
      <c r="M561" s="107"/>
      <c r="N561" s="24"/>
      <c r="O561" s="24"/>
    </row>
    <row r="562" spans="1:15" ht="15.75" customHeight="1" x14ac:dyDescent="0.15">
      <c r="A562" s="18"/>
      <c r="C562" s="18"/>
      <c r="M562" s="107"/>
      <c r="N562" s="24"/>
      <c r="O562" s="24"/>
    </row>
    <row r="563" spans="1:15" ht="15.75" customHeight="1" x14ac:dyDescent="0.15">
      <c r="A563" s="18"/>
      <c r="C563" s="18"/>
      <c r="M563" s="107"/>
      <c r="N563" s="24"/>
      <c r="O563" s="24"/>
    </row>
    <row r="564" spans="1:15" ht="15.75" customHeight="1" x14ac:dyDescent="0.15">
      <c r="A564" s="18"/>
      <c r="C564" s="18"/>
      <c r="M564" s="107"/>
      <c r="N564" s="24"/>
      <c r="O564" s="24"/>
    </row>
    <row r="565" spans="1:15" ht="15.75" customHeight="1" x14ac:dyDescent="0.15">
      <c r="A565" s="18"/>
      <c r="C565" s="18"/>
      <c r="M565" s="107"/>
      <c r="N565" s="24"/>
      <c r="O565" s="24"/>
    </row>
    <row r="566" spans="1:15" ht="15.75" customHeight="1" x14ac:dyDescent="0.15">
      <c r="A566" s="18"/>
      <c r="C566" s="18"/>
      <c r="M566" s="107"/>
      <c r="N566" s="24"/>
      <c r="O566" s="24"/>
    </row>
    <row r="567" spans="1:15" ht="15.75" customHeight="1" x14ac:dyDescent="0.15">
      <c r="A567" s="18"/>
      <c r="C567" s="18"/>
      <c r="M567" s="107"/>
      <c r="N567" s="24"/>
      <c r="O567" s="24"/>
    </row>
    <row r="568" spans="1:15" ht="15.75" customHeight="1" x14ac:dyDescent="0.15">
      <c r="A568" s="18"/>
      <c r="C568" s="18"/>
      <c r="M568" s="107"/>
      <c r="N568" s="24"/>
      <c r="O568" s="24"/>
    </row>
    <row r="569" spans="1:15" ht="15.75" customHeight="1" x14ac:dyDescent="0.15">
      <c r="A569" s="18"/>
      <c r="C569" s="18"/>
      <c r="M569" s="107"/>
      <c r="N569" s="24"/>
      <c r="O569" s="24"/>
    </row>
    <row r="570" spans="1:15" ht="15.75" customHeight="1" x14ac:dyDescent="0.15">
      <c r="A570" s="18"/>
      <c r="C570" s="18"/>
      <c r="M570" s="107"/>
      <c r="N570" s="24"/>
      <c r="O570" s="24"/>
    </row>
    <row r="571" spans="1:15" ht="15.75" customHeight="1" x14ac:dyDescent="0.15">
      <c r="A571" s="18"/>
      <c r="C571" s="18"/>
      <c r="M571" s="107"/>
      <c r="N571" s="24"/>
      <c r="O571" s="24"/>
    </row>
    <row r="572" spans="1:15" ht="15.75" customHeight="1" x14ac:dyDescent="0.15">
      <c r="A572" s="18"/>
      <c r="C572" s="18"/>
      <c r="M572" s="107"/>
      <c r="N572" s="24"/>
      <c r="O572" s="24"/>
    </row>
    <row r="573" spans="1:15" ht="15.75" customHeight="1" x14ac:dyDescent="0.15">
      <c r="A573" s="18"/>
      <c r="C573" s="18"/>
      <c r="M573" s="107"/>
      <c r="N573" s="24"/>
      <c r="O573" s="24"/>
    </row>
    <row r="574" spans="1:15" ht="15.75" customHeight="1" x14ac:dyDescent="0.15">
      <c r="A574" s="18"/>
      <c r="C574" s="18"/>
      <c r="M574" s="107"/>
      <c r="N574" s="24"/>
      <c r="O574" s="24"/>
    </row>
    <row r="575" spans="1:15" ht="15.75" customHeight="1" x14ac:dyDescent="0.15">
      <c r="A575" s="18"/>
      <c r="C575" s="18"/>
      <c r="M575" s="107"/>
      <c r="N575" s="24"/>
      <c r="O575" s="24"/>
    </row>
    <row r="576" spans="1:15" ht="15.75" customHeight="1" x14ac:dyDescent="0.15">
      <c r="A576" s="18"/>
      <c r="C576" s="18"/>
      <c r="M576" s="107"/>
      <c r="N576" s="24"/>
      <c r="O576" s="24"/>
    </row>
    <row r="577" spans="1:15" ht="15.75" customHeight="1" x14ac:dyDescent="0.15">
      <c r="A577" s="18"/>
      <c r="C577" s="18"/>
      <c r="M577" s="107"/>
      <c r="N577" s="24"/>
      <c r="O577" s="24"/>
    </row>
    <row r="578" spans="1:15" ht="15.75" customHeight="1" x14ac:dyDescent="0.15">
      <c r="A578" s="18"/>
      <c r="C578" s="18"/>
      <c r="M578" s="107"/>
      <c r="N578" s="24"/>
      <c r="O578" s="24"/>
    </row>
    <row r="579" spans="1:15" ht="15.75" customHeight="1" x14ac:dyDescent="0.15">
      <c r="A579" s="18"/>
      <c r="C579" s="18"/>
      <c r="M579" s="107"/>
      <c r="N579" s="24"/>
      <c r="O579" s="24"/>
    </row>
    <row r="580" spans="1:15" ht="15.75" customHeight="1" x14ac:dyDescent="0.15">
      <c r="A580" s="18"/>
      <c r="C580" s="18"/>
      <c r="M580" s="107"/>
      <c r="N580" s="24"/>
      <c r="O580" s="24"/>
    </row>
    <row r="581" spans="1:15" ht="15.75" customHeight="1" x14ac:dyDescent="0.15">
      <c r="A581" s="18"/>
      <c r="C581" s="18"/>
      <c r="M581" s="107"/>
      <c r="N581" s="24"/>
      <c r="O581" s="24"/>
    </row>
    <row r="582" spans="1:15" ht="15.75" customHeight="1" x14ac:dyDescent="0.15">
      <c r="A582" s="18"/>
      <c r="C582" s="18"/>
      <c r="M582" s="107"/>
      <c r="N582" s="24"/>
      <c r="O582" s="24"/>
    </row>
    <row r="583" spans="1:15" ht="15.75" customHeight="1" x14ac:dyDescent="0.15">
      <c r="A583" s="18"/>
      <c r="C583" s="18"/>
      <c r="M583" s="107"/>
      <c r="N583" s="24"/>
      <c r="O583" s="24"/>
    </row>
    <row r="584" spans="1:15" ht="15.75" customHeight="1" x14ac:dyDescent="0.15">
      <c r="A584" s="18"/>
      <c r="C584" s="18"/>
      <c r="M584" s="107"/>
      <c r="N584" s="24"/>
      <c r="O584" s="24"/>
    </row>
    <row r="585" spans="1:15" ht="15.75" customHeight="1" x14ac:dyDescent="0.15">
      <c r="A585" s="18"/>
      <c r="C585" s="18"/>
      <c r="M585" s="107"/>
      <c r="N585" s="24"/>
      <c r="O585" s="24"/>
    </row>
    <row r="586" spans="1:15" ht="15.75" customHeight="1" x14ac:dyDescent="0.15">
      <c r="A586" s="18"/>
      <c r="C586" s="18"/>
      <c r="M586" s="107"/>
      <c r="N586" s="24"/>
      <c r="O586" s="24"/>
    </row>
    <row r="587" spans="1:15" ht="15.75" customHeight="1" x14ac:dyDescent="0.15">
      <c r="A587" s="18"/>
      <c r="C587" s="18"/>
      <c r="M587" s="107"/>
      <c r="N587" s="24"/>
      <c r="O587" s="24"/>
    </row>
    <row r="588" spans="1:15" ht="15.75" customHeight="1" x14ac:dyDescent="0.15">
      <c r="A588" s="18"/>
      <c r="C588" s="18"/>
      <c r="M588" s="107"/>
      <c r="N588" s="24"/>
      <c r="O588" s="24"/>
    </row>
    <row r="589" spans="1:15" ht="15.75" customHeight="1" x14ac:dyDescent="0.15">
      <c r="A589" s="18"/>
      <c r="C589" s="18"/>
      <c r="M589" s="107"/>
      <c r="N589" s="24"/>
      <c r="O589" s="24"/>
    </row>
    <row r="590" spans="1:15" ht="15.75" customHeight="1" x14ac:dyDescent="0.15">
      <c r="A590" s="18"/>
      <c r="C590" s="18"/>
      <c r="M590" s="107"/>
      <c r="N590" s="24"/>
      <c r="O590" s="24"/>
    </row>
    <row r="591" spans="1:15" ht="15.75" customHeight="1" x14ac:dyDescent="0.15">
      <c r="A591" s="18"/>
      <c r="C591" s="18"/>
      <c r="M591" s="107"/>
      <c r="N591" s="24"/>
      <c r="O591" s="24"/>
    </row>
    <row r="592" spans="1:15" ht="15.75" customHeight="1" x14ac:dyDescent="0.15">
      <c r="A592" s="18"/>
      <c r="C592" s="18"/>
      <c r="M592" s="107"/>
      <c r="N592" s="24"/>
      <c r="O592" s="24"/>
    </row>
    <row r="593" spans="1:15" ht="15.75" customHeight="1" x14ac:dyDescent="0.15">
      <c r="A593" s="18"/>
      <c r="C593" s="18"/>
      <c r="M593" s="107"/>
      <c r="N593" s="24"/>
      <c r="O593" s="24"/>
    </row>
    <row r="594" spans="1:15" ht="15.75" customHeight="1" x14ac:dyDescent="0.15">
      <c r="A594" s="18"/>
      <c r="C594" s="18"/>
      <c r="M594" s="107"/>
      <c r="N594" s="24"/>
      <c r="O594" s="24"/>
    </row>
    <row r="595" spans="1:15" ht="15.75" customHeight="1" x14ac:dyDescent="0.15">
      <c r="A595" s="18"/>
      <c r="C595" s="18"/>
      <c r="M595" s="107"/>
      <c r="N595" s="24"/>
      <c r="O595" s="24"/>
    </row>
    <row r="596" spans="1:15" ht="15.75" customHeight="1" x14ac:dyDescent="0.15">
      <c r="A596" s="18"/>
      <c r="C596" s="18"/>
      <c r="M596" s="107"/>
      <c r="N596" s="24"/>
      <c r="O596" s="24"/>
    </row>
    <row r="597" spans="1:15" ht="15.75" customHeight="1" x14ac:dyDescent="0.15">
      <c r="A597" s="18"/>
      <c r="C597" s="18"/>
      <c r="M597" s="107"/>
      <c r="N597" s="24"/>
      <c r="O597" s="24"/>
    </row>
    <row r="598" spans="1:15" ht="15.75" customHeight="1" x14ac:dyDescent="0.15">
      <c r="A598" s="18"/>
      <c r="C598" s="18"/>
      <c r="M598" s="107"/>
      <c r="N598" s="24"/>
      <c r="O598" s="24"/>
    </row>
    <row r="599" spans="1:15" ht="15.75" customHeight="1" x14ac:dyDescent="0.15">
      <c r="A599" s="18"/>
      <c r="C599" s="18"/>
      <c r="M599" s="107"/>
      <c r="N599" s="24"/>
      <c r="O599" s="24"/>
    </row>
    <row r="600" spans="1:15" ht="15.75" customHeight="1" x14ac:dyDescent="0.15">
      <c r="A600" s="18"/>
      <c r="C600" s="18"/>
      <c r="M600" s="107"/>
      <c r="N600" s="24"/>
      <c r="O600" s="24"/>
    </row>
    <row r="601" spans="1:15" ht="15.75" customHeight="1" x14ac:dyDescent="0.15">
      <c r="A601" s="18"/>
      <c r="C601" s="18"/>
      <c r="M601" s="107"/>
      <c r="N601" s="24"/>
      <c r="O601" s="24"/>
    </row>
    <row r="602" spans="1:15" ht="15.75" customHeight="1" x14ac:dyDescent="0.15">
      <c r="A602" s="18"/>
      <c r="C602" s="18"/>
      <c r="M602" s="107"/>
      <c r="N602" s="24"/>
      <c r="O602" s="24"/>
    </row>
    <row r="603" spans="1:15" ht="15.75" customHeight="1" x14ac:dyDescent="0.15">
      <c r="A603" s="18"/>
      <c r="C603" s="18"/>
      <c r="M603" s="107"/>
      <c r="N603" s="24"/>
      <c r="O603" s="24"/>
    </row>
    <row r="604" spans="1:15" ht="15.75" customHeight="1" x14ac:dyDescent="0.15">
      <c r="A604" s="18"/>
      <c r="C604" s="18"/>
      <c r="M604" s="107"/>
      <c r="N604" s="24"/>
      <c r="O604" s="24"/>
    </row>
    <row r="605" spans="1:15" ht="15.75" customHeight="1" x14ac:dyDescent="0.15">
      <c r="A605" s="18"/>
      <c r="C605" s="18"/>
      <c r="M605" s="107"/>
      <c r="N605" s="24"/>
      <c r="O605" s="24"/>
    </row>
    <row r="606" spans="1:15" ht="15.75" customHeight="1" x14ac:dyDescent="0.15">
      <c r="A606" s="18"/>
      <c r="C606" s="18"/>
      <c r="M606" s="107"/>
      <c r="N606" s="24"/>
      <c r="O606" s="24"/>
    </row>
    <row r="607" spans="1:15" ht="15.75" customHeight="1" x14ac:dyDescent="0.15">
      <c r="A607" s="18"/>
      <c r="C607" s="18"/>
      <c r="M607" s="107"/>
      <c r="N607" s="24"/>
      <c r="O607" s="24"/>
    </row>
    <row r="608" spans="1:15" ht="15.75" customHeight="1" x14ac:dyDescent="0.15">
      <c r="A608" s="18"/>
      <c r="C608" s="18"/>
      <c r="M608" s="107"/>
      <c r="N608" s="24"/>
      <c r="O608" s="24"/>
    </row>
    <row r="609" spans="1:15" ht="15.75" customHeight="1" x14ac:dyDescent="0.15">
      <c r="A609" s="18"/>
      <c r="C609" s="18"/>
      <c r="M609" s="107"/>
      <c r="N609" s="24"/>
      <c r="O609" s="24"/>
    </row>
    <row r="610" spans="1:15" ht="15.75" customHeight="1" x14ac:dyDescent="0.15">
      <c r="A610" s="18"/>
      <c r="C610" s="18"/>
      <c r="M610" s="107"/>
      <c r="N610" s="24"/>
      <c r="O610" s="24"/>
    </row>
    <row r="611" spans="1:15" ht="15.75" customHeight="1" x14ac:dyDescent="0.15">
      <c r="A611" s="18"/>
      <c r="C611" s="18"/>
      <c r="M611" s="107"/>
      <c r="N611" s="24"/>
      <c r="O611" s="24"/>
    </row>
    <row r="612" spans="1:15" ht="15.75" customHeight="1" x14ac:dyDescent="0.15">
      <c r="A612" s="18"/>
      <c r="C612" s="18"/>
      <c r="M612" s="107"/>
      <c r="N612" s="24"/>
      <c r="O612" s="24"/>
    </row>
    <row r="613" spans="1:15" ht="15.75" customHeight="1" x14ac:dyDescent="0.15">
      <c r="A613" s="18"/>
      <c r="C613" s="18"/>
      <c r="M613" s="107"/>
      <c r="N613" s="24"/>
      <c r="O613" s="24"/>
    </row>
    <row r="614" spans="1:15" ht="15.75" customHeight="1" x14ac:dyDescent="0.15">
      <c r="A614" s="18"/>
      <c r="C614" s="18"/>
      <c r="M614" s="107"/>
      <c r="N614" s="24"/>
      <c r="O614" s="24"/>
    </row>
    <row r="615" spans="1:15" ht="15.75" customHeight="1" x14ac:dyDescent="0.15">
      <c r="A615" s="18"/>
      <c r="C615" s="18"/>
      <c r="M615" s="107"/>
      <c r="N615" s="24"/>
      <c r="O615" s="24"/>
    </row>
    <row r="616" spans="1:15" ht="15.75" customHeight="1" x14ac:dyDescent="0.15">
      <c r="A616" s="18"/>
      <c r="C616" s="18"/>
      <c r="M616" s="107"/>
      <c r="N616" s="24"/>
      <c r="O616" s="24"/>
    </row>
    <row r="617" spans="1:15" ht="15.75" customHeight="1" x14ac:dyDescent="0.15">
      <c r="A617" s="18"/>
      <c r="C617" s="18"/>
      <c r="M617" s="107"/>
      <c r="N617" s="24"/>
      <c r="O617" s="24"/>
    </row>
    <row r="618" spans="1:15" ht="15.75" customHeight="1" x14ac:dyDescent="0.15">
      <c r="A618" s="18"/>
      <c r="C618" s="18"/>
      <c r="M618" s="107"/>
      <c r="N618" s="24"/>
      <c r="O618" s="24"/>
    </row>
    <row r="619" spans="1:15" ht="15.75" customHeight="1" x14ac:dyDescent="0.15">
      <c r="A619" s="18"/>
      <c r="C619" s="18"/>
      <c r="M619" s="107"/>
      <c r="N619" s="24"/>
      <c r="O619" s="24"/>
    </row>
    <row r="620" spans="1:15" ht="15.75" customHeight="1" x14ac:dyDescent="0.15">
      <c r="A620" s="18"/>
      <c r="C620" s="18"/>
      <c r="M620" s="107"/>
      <c r="N620" s="24"/>
      <c r="O620" s="24"/>
    </row>
    <row r="621" spans="1:15" ht="15.75" customHeight="1" x14ac:dyDescent="0.15">
      <c r="A621" s="18"/>
      <c r="C621" s="18"/>
      <c r="M621" s="107"/>
      <c r="N621" s="24"/>
      <c r="O621" s="24"/>
    </row>
    <row r="622" spans="1:15" ht="15.75" customHeight="1" x14ac:dyDescent="0.15">
      <c r="A622" s="18"/>
      <c r="C622" s="18"/>
      <c r="M622" s="107"/>
      <c r="N622" s="24"/>
      <c r="O622" s="24"/>
    </row>
    <row r="623" spans="1:15" ht="15.75" customHeight="1" x14ac:dyDescent="0.15">
      <c r="A623" s="18"/>
      <c r="C623" s="18"/>
      <c r="M623" s="107"/>
      <c r="N623" s="24"/>
      <c r="O623" s="24"/>
    </row>
    <row r="624" spans="1:15" ht="15.75" customHeight="1" x14ac:dyDescent="0.15">
      <c r="A624" s="18"/>
      <c r="C624" s="18"/>
      <c r="M624" s="107"/>
      <c r="N624" s="24"/>
      <c r="O624" s="24"/>
    </row>
    <row r="625" spans="1:15" ht="15.75" customHeight="1" x14ac:dyDescent="0.15">
      <c r="A625" s="18"/>
      <c r="C625" s="18"/>
      <c r="M625" s="107"/>
      <c r="N625" s="24"/>
      <c r="O625" s="24"/>
    </row>
    <row r="626" spans="1:15" ht="15.75" customHeight="1" x14ac:dyDescent="0.15">
      <c r="A626" s="18"/>
      <c r="C626" s="18"/>
      <c r="M626" s="107"/>
      <c r="N626" s="24"/>
      <c r="O626" s="24"/>
    </row>
    <row r="627" spans="1:15" ht="15.75" customHeight="1" x14ac:dyDescent="0.15">
      <c r="A627" s="18"/>
      <c r="C627" s="18"/>
      <c r="M627" s="107"/>
      <c r="N627" s="24"/>
      <c r="O627" s="24"/>
    </row>
    <row r="628" spans="1:15" ht="15.75" customHeight="1" x14ac:dyDescent="0.15">
      <c r="A628" s="18"/>
      <c r="C628" s="18"/>
      <c r="M628" s="107"/>
      <c r="N628" s="24"/>
      <c r="O628" s="24"/>
    </row>
    <row r="629" spans="1:15" ht="15.75" customHeight="1" x14ac:dyDescent="0.15">
      <c r="A629" s="18"/>
      <c r="C629" s="18"/>
      <c r="M629" s="107"/>
      <c r="N629" s="24"/>
      <c r="O629" s="24"/>
    </row>
    <row r="630" spans="1:15" ht="15.75" customHeight="1" x14ac:dyDescent="0.15">
      <c r="A630" s="18"/>
      <c r="C630" s="18"/>
      <c r="M630" s="107"/>
      <c r="N630" s="24"/>
      <c r="O630" s="24"/>
    </row>
    <row r="631" spans="1:15" ht="15.75" customHeight="1" x14ac:dyDescent="0.15">
      <c r="A631" s="18"/>
      <c r="C631" s="18"/>
      <c r="M631" s="107"/>
      <c r="N631" s="24"/>
      <c r="O631" s="24"/>
    </row>
    <row r="632" spans="1:15" ht="15.75" customHeight="1" x14ac:dyDescent="0.15">
      <c r="A632" s="18"/>
      <c r="C632" s="18"/>
      <c r="M632" s="107"/>
      <c r="N632" s="24"/>
      <c r="O632" s="24"/>
    </row>
    <row r="633" spans="1:15" ht="15.75" customHeight="1" x14ac:dyDescent="0.15">
      <c r="A633" s="18"/>
      <c r="C633" s="18"/>
      <c r="M633" s="107"/>
      <c r="N633" s="24"/>
      <c r="O633" s="24"/>
    </row>
    <row r="634" spans="1:15" ht="15.75" customHeight="1" x14ac:dyDescent="0.15">
      <c r="A634" s="18"/>
      <c r="C634" s="18"/>
      <c r="M634" s="107"/>
      <c r="N634" s="24"/>
      <c r="O634" s="24"/>
    </row>
    <row r="635" spans="1:15" ht="15.75" customHeight="1" x14ac:dyDescent="0.15">
      <c r="A635" s="18"/>
      <c r="C635" s="18"/>
      <c r="M635" s="107"/>
      <c r="N635" s="24"/>
      <c r="O635" s="24"/>
    </row>
    <row r="636" spans="1:15" ht="15.75" customHeight="1" x14ac:dyDescent="0.15">
      <c r="A636" s="18"/>
      <c r="C636" s="18"/>
      <c r="M636" s="107"/>
      <c r="N636" s="24"/>
      <c r="O636" s="24"/>
    </row>
    <row r="637" spans="1:15" ht="15.75" customHeight="1" x14ac:dyDescent="0.15">
      <c r="A637" s="18"/>
      <c r="C637" s="18"/>
      <c r="M637" s="107"/>
      <c r="N637" s="24"/>
      <c r="O637" s="24"/>
    </row>
    <row r="638" spans="1:15" ht="15.75" customHeight="1" x14ac:dyDescent="0.15">
      <c r="A638" s="18"/>
      <c r="C638" s="18"/>
      <c r="M638" s="107"/>
      <c r="N638" s="24"/>
      <c r="O638" s="24"/>
    </row>
    <row r="639" spans="1:15" ht="15.75" customHeight="1" x14ac:dyDescent="0.15">
      <c r="A639" s="18"/>
      <c r="C639" s="18"/>
      <c r="M639" s="107"/>
      <c r="N639" s="24"/>
      <c r="O639" s="24"/>
    </row>
    <row r="640" spans="1:15" ht="15.75" customHeight="1" x14ac:dyDescent="0.15">
      <c r="A640" s="18"/>
      <c r="C640" s="18"/>
      <c r="M640" s="107"/>
      <c r="N640" s="24"/>
      <c r="O640" s="24"/>
    </row>
    <row r="641" spans="1:15" ht="15.75" customHeight="1" x14ac:dyDescent="0.15">
      <c r="A641" s="18"/>
      <c r="C641" s="18"/>
      <c r="M641" s="107"/>
      <c r="N641" s="24"/>
      <c r="O641" s="24"/>
    </row>
    <row r="642" spans="1:15" ht="15.75" customHeight="1" x14ac:dyDescent="0.15">
      <c r="A642" s="18"/>
      <c r="C642" s="18"/>
      <c r="M642" s="107"/>
      <c r="N642" s="24"/>
      <c r="O642" s="24"/>
    </row>
    <row r="643" spans="1:15" ht="15.75" customHeight="1" x14ac:dyDescent="0.15">
      <c r="A643" s="18"/>
      <c r="C643" s="18"/>
      <c r="M643" s="107"/>
      <c r="N643" s="24"/>
      <c r="O643" s="24"/>
    </row>
    <row r="644" spans="1:15" ht="15.75" customHeight="1" x14ac:dyDescent="0.15">
      <c r="A644" s="18"/>
      <c r="C644" s="18"/>
      <c r="M644" s="107"/>
      <c r="N644" s="24"/>
      <c r="O644" s="24"/>
    </row>
    <row r="645" spans="1:15" ht="15.75" customHeight="1" x14ac:dyDescent="0.15">
      <c r="A645" s="18"/>
      <c r="C645" s="18"/>
      <c r="M645" s="107"/>
      <c r="N645" s="24"/>
      <c r="O645" s="24"/>
    </row>
    <row r="646" spans="1:15" ht="15.75" customHeight="1" x14ac:dyDescent="0.15">
      <c r="A646" s="18"/>
      <c r="C646" s="18"/>
      <c r="M646" s="107"/>
      <c r="N646" s="24"/>
      <c r="O646" s="24"/>
    </row>
    <row r="647" spans="1:15" ht="15.75" customHeight="1" x14ac:dyDescent="0.15">
      <c r="A647" s="18"/>
      <c r="C647" s="18"/>
      <c r="M647" s="107"/>
      <c r="N647" s="24"/>
      <c r="O647" s="24"/>
    </row>
    <row r="648" spans="1:15" ht="15.75" customHeight="1" x14ac:dyDescent="0.15">
      <c r="A648" s="18"/>
      <c r="C648" s="18"/>
      <c r="M648" s="107"/>
      <c r="N648" s="24"/>
      <c r="O648" s="24"/>
    </row>
    <row r="649" spans="1:15" ht="15.75" customHeight="1" x14ac:dyDescent="0.15">
      <c r="A649" s="18"/>
      <c r="C649" s="18"/>
      <c r="M649" s="107"/>
      <c r="N649" s="24"/>
      <c r="O649" s="24"/>
    </row>
    <row r="650" spans="1:15" ht="15.75" customHeight="1" x14ac:dyDescent="0.15">
      <c r="A650" s="18"/>
      <c r="C650" s="18"/>
      <c r="M650" s="107"/>
      <c r="N650" s="24"/>
      <c r="O650" s="24"/>
    </row>
    <row r="651" spans="1:15" ht="15.75" customHeight="1" x14ac:dyDescent="0.15">
      <c r="A651" s="18"/>
      <c r="C651" s="18"/>
      <c r="M651" s="107"/>
      <c r="N651" s="24"/>
      <c r="O651" s="24"/>
    </row>
    <row r="652" spans="1:15" ht="15.75" customHeight="1" x14ac:dyDescent="0.15">
      <c r="A652" s="18"/>
      <c r="C652" s="18"/>
      <c r="M652" s="107"/>
      <c r="N652" s="24"/>
      <c r="O652" s="24"/>
    </row>
    <row r="653" spans="1:15" ht="15.75" customHeight="1" x14ac:dyDescent="0.15">
      <c r="A653" s="18"/>
      <c r="C653" s="18"/>
      <c r="M653" s="107"/>
      <c r="N653" s="24"/>
      <c r="O653" s="24"/>
    </row>
    <row r="654" spans="1:15" ht="15.75" customHeight="1" x14ac:dyDescent="0.15">
      <c r="A654" s="18"/>
      <c r="C654" s="18"/>
      <c r="M654" s="107"/>
      <c r="N654" s="24"/>
      <c r="O654" s="24"/>
    </row>
    <row r="655" spans="1:15" ht="15.75" customHeight="1" x14ac:dyDescent="0.15">
      <c r="A655" s="18"/>
      <c r="C655" s="18"/>
      <c r="M655" s="107"/>
      <c r="N655" s="24"/>
      <c r="O655" s="24"/>
    </row>
    <row r="656" spans="1:15" ht="15.75" customHeight="1" x14ac:dyDescent="0.15">
      <c r="A656" s="18"/>
      <c r="C656" s="18"/>
      <c r="M656" s="107"/>
      <c r="N656" s="24"/>
      <c r="O656" s="24"/>
    </row>
    <row r="657" spans="1:15" ht="15.75" customHeight="1" x14ac:dyDescent="0.15">
      <c r="A657" s="18"/>
      <c r="C657" s="18"/>
      <c r="M657" s="107"/>
      <c r="N657" s="24"/>
      <c r="O657" s="24"/>
    </row>
    <row r="658" spans="1:15" ht="15.75" customHeight="1" x14ac:dyDescent="0.15">
      <c r="A658" s="18"/>
      <c r="C658" s="18"/>
      <c r="M658" s="107"/>
      <c r="N658" s="24"/>
      <c r="O658" s="24"/>
    </row>
    <row r="659" spans="1:15" ht="15.75" customHeight="1" x14ac:dyDescent="0.15">
      <c r="A659" s="18"/>
      <c r="C659" s="18"/>
      <c r="M659" s="107"/>
      <c r="N659" s="24"/>
      <c r="O659" s="24"/>
    </row>
    <row r="660" spans="1:15" ht="15.75" customHeight="1" x14ac:dyDescent="0.15">
      <c r="A660" s="18"/>
      <c r="C660" s="18"/>
      <c r="M660" s="107"/>
      <c r="N660" s="24"/>
      <c r="O660" s="24"/>
    </row>
    <row r="661" spans="1:15" ht="15.75" customHeight="1" x14ac:dyDescent="0.15">
      <c r="A661" s="18"/>
      <c r="C661" s="18"/>
      <c r="M661" s="107"/>
      <c r="N661" s="24"/>
      <c r="O661" s="24"/>
    </row>
    <row r="662" spans="1:15" ht="15.75" customHeight="1" x14ac:dyDescent="0.15">
      <c r="A662" s="18"/>
      <c r="C662" s="18"/>
      <c r="M662" s="107"/>
      <c r="N662" s="24"/>
      <c r="O662" s="24"/>
    </row>
    <row r="663" spans="1:15" ht="15.75" customHeight="1" x14ac:dyDescent="0.15">
      <c r="A663" s="18"/>
      <c r="C663" s="18"/>
      <c r="M663" s="107"/>
      <c r="N663" s="24"/>
      <c r="O663" s="24"/>
    </row>
    <row r="664" spans="1:15" ht="15.75" customHeight="1" x14ac:dyDescent="0.15">
      <c r="A664" s="18"/>
      <c r="C664" s="18"/>
      <c r="M664" s="107"/>
      <c r="N664" s="24"/>
      <c r="O664" s="24"/>
    </row>
    <row r="665" spans="1:15" ht="15.75" customHeight="1" x14ac:dyDescent="0.15">
      <c r="A665" s="18"/>
      <c r="C665" s="18"/>
      <c r="M665" s="107"/>
      <c r="N665" s="24"/>
      <c r="O665" s="24"/>
    </row>
    <row r="666" spans="1:15" ht="15.75" customHeight="1" x14ac:dyDescent="0.15">
      <c r="A666" s="18"/>
      <c r="C666" s="18"/>
      <c r="M666" s="107"/>
      <c r="N666" s="24"/>
      <c r="O666" s="24"/>
    </row>
    <row r="667" spans="1:15" ht="15.75" customHeight="1" x14ac:dyDescent="0.15">
      <c r="A667" s="18"/>
      <c r="C667" s="18"/>
      <c r="M667" s="107"/>
      <c r="N667" s="24"/>
      <c r="O667" s="24"/>
    </row>
    <row r="668" spans="1:15" ht="15.75" customHeight="1" x14ac:dyDescent="0.15">
      <c r="A668" s="18"/>
      <c r="C668" s="18"/>
      <c r="M668" s="107"/>
      <c r="N668" s="24"/>
      <c r="O668" s="24"/>
    </row>
    <row r="669" spans="1:15" ht="15.75" customHeight="1" x14ac:dyDescent="0.15">
      <c r="A669" s="18"/>
      <c r="C669" s="18"/>
      <c r="M669" s="107"/>
      <c r="N669" s="24"/>
      <c r="O669" s="24"/>
    </row>
    <row r="670" spans="1:15" ht="15.75" customHeight="1" x14ac:dyDescent="0.15">
      <c r="A670" s="18"/>
      <c r="C670" s="18"/>
      <c r="M670" s="107"/>
      <c r="N670" s="24"/>
      <c r="O670" s="24"/>
    </row>
    <row r="671" spans="1:15" ht="15.75" customHeight="1" x14ac:dyDescent="0.15">
      <c r="A671" s="18"/>
      <c r="C671" s="18"/>
      <c r="M671" s="107"/>
      <c r="N671" s="24"/>
      <c r="O671" s="24"/>
    </row>
    <row r="672" spans="1:15" ht="15.75" customHeight="1" x14ac:dyDescent="0.15">
      <c r="A672" s="18"/>
      <c r="C672" s="18"/>
      <c r="M672" s="107"/>
      <c r="N672" s="24"/>
      <c r="O672" s="24"/>
    </row>
    <row r="673" spans="1:15" ht="15.75" customHeight="1" x14ac:dyDescent="0.15">
      <c r="A673" s="18"/>
      <c r="C673" s="18"/>
      <c r="M673" s="107"/>
      <c r="N673" s="24"/>
      <c r="O673" s="24"/>
    </row>
    <row r="674" spans="1:15" ht="15.75" customHeight="1" x14ac:dyDescent="0.15">
      <c r="A674" s="18"/>
      <c r="C674" s="18"/>
      <c r="M674" s="107"/>
      <c r="N674" s="24"/>
      <c r="O674" s="24"/>
    </row>
    <row r="675" spans="1:15" ht="15.75" customHeight="1" x14ac:dyDescent="0.15">
      <c r="A675" s="18"/>
      <c r="C675" s="18"/>
      <c r="M675" s="107"/>
      <c r="N675" s="24"/>
      <c r="O675" s="24"/>
    </row>
    <row r="676" spans="1:15" ht="15.75" customHeight="1" x14ac:dyDescent="0.15">
      <c r="A676" s="18"/>
      <c r="C676" s="18"/>
      <c r="M676" s="107"/>
      <c r="N676" s="24"/>
      <c r="O676" s="24"/>
    </row>
    <row r="677" spans="1:15" ht="15.75" customHeight="1" x14ac:dyDescent="0.15">
      <c r="A677" s="18"/>
      <c r="C677" s="18"/>
      <c r="M677" s="107"/>
      <c r="N677" s="24"/>
      <c r="O677" s="24"/>
    </row>
    <row r="678" spans="1:15" ht="15.75" customHeight="1" x14ac:dyDescent="0.15">
      <c r="A678" s="18"/>
      <c r="C678" s="18"/>
      <c r="M678" s="107"/>
      <c r="N678" s="24"/>
      <c r="O678" s="24"/>
    </row>
    <row r="679" spans="1:15" ht="15.75" customHeight="1" x14ac:dyDescent="0.15">
      <c r="A679" s="18"/>
      <c r="C679" s="18"/>
      <c r="M679" s="107"/>
      <c r="N679" s="24"/>
      <c r="O679" s="24"/>
    </row>
    <row r="680" spans="1:15" ht="15.75" customHeight="1" x14ac:dyDescent="0.15">
      <c r="A680" s="18"/>
      <c r="C680" s="18"/>
      <c r="M680" s="107"/>
      <c r="N680" s="24"/>
      <c r="O680" s="24"/>
    </row>
    <row r="681" spans="1:15" ht="15.75" customHeight="1" x14ac:dyDescent="0.15">
      <c r="A681" s="18"/>
      <c r="C681" s="18"/>
      <c r="M681" s="107"/>
      <c r="N681" s="24"/>
      <c r="O681" s="24"/>
    </row>
    <row r="682" spans="1:15" ht="15.75" customHeight="1" x14ac:dyDescent="0.15">
      <c r="A682" s="18"/>
      <c r="C682" s="18"/>
      <c r="M682" s="107"/>
      <c r="N682" s="24"/>
      <c r="O682" s="24"/>
    </row>
    <row r="683" spans="1:15" ht="15.75" customHeight="1" x14ac:dyDescent="0.15">
      <c r="A683" s="18"/>
      <c r="C683" s="18"/>
      <c r="M683" s="107"/>
      <c r="N683" s="24"/>
      <c r="O683" s="24"/>
    </row>
    <row r="684" spans="1:15" ht="15.75" customHeight="1" x14ac:dyDescent="0.15">
      <c r="A684" s="18"/>
      <c r="C684" s="18"/>
      <c r="M684" s="107"/>
      <c r="N684" s="24"/>
      <c r="O684" s="24"/>
    </row>
    <row r="685" spans="1:15" ht="15.75" customHeight="1" x14ac:dyDescent="0.15">
      <c r="A685" s="18"/>
      <c r="C685" s="18"/>
      <c r="M685" s="107"/>
      <c r="N685" s="24"/>
      <c r="O685" s="24"/>
    </row>
    <row r="686" spans="1:15" ht="15.75" customHeight="1" x14ac:dyDescent="0.15">
      <c r="A686" s="18"/>
      <c r="C686" s="18"/>
      <c r="M686" s="107"/>
      <c r="N686" s="24"/>
      <c r="O686" s="24"/>
    </row>
    <row r="687" spans="1:15" ht="15.75" customHeight="1" x14ac:dyDescent="0.15">
      <c r="A687" s="18"/>
      <c r="C687" s="18"/>
      <c r="M687" s="107"/>
      <c r="N687" s="24"/>
      <c r="O687" s="24"/>
    </row>
    <row r="688" spans="1:15" ht="15.75" customHeight="1" x14ac:dyDescent="0.15">
      <c r="A688" s="18"/>
      <c r="C688" s="18"/>
      <c r="M688" s="107"/>
      <c r="N688" s="24"/>
      <c r="O688" s="24"/>
    </row>
    <row r="689" spans="1:15" ht="15.75" customHeight="1" x14ac:dyDescent="0.15">
      <c r="A689" s="18"/>
      <c r="C689" s="18"/>
      <c r="M689" s="107"/>
      <c r="N689" s="24"/>
      <c r="O689" s="24"/>
    </row>
    <row r="690" spans="1:15" ht="15.75" customHeight="1" x14ac:dyDescent="0.15">
      <c r="A690" s="18"/>
      <c r="C690" s="18"/>
      <c r="M690" s="107"/>
      <c r="N690" s="24"/>
      <c r="O690" s="24"/>
    </row>
    <row r="691" spans="1:15" ht="15.75" customHeight="1" x14ac:dyDescent="0.15">
      <c r="A691" s="18"/>
      <c r="C691" s="18"/>
      <c r="M691" s="107"/>
      <c r="N691" s="24"/>
      <c r="O691" s="24"/>
    </row>
    <row r="692" spans="1:15" ht="15.75" customHeight="1" x14ac:dyDescent="0.15">
      <c r="A692" s="18"/>
      <c r="C692" s="18"/>
      <c r="M692" s="107"/>
      <c r="N692" s="24"/>
      <c r="O692" s="24"/>
    </row>
    <row r="693" spans="1:15" ht="15.75" customHeight="1" x14ac:dyDescent="0.15">
      <c r="A693" s="18"/>
      <c r="C693" s="18"/>
      <c r="M693" s="107"/>
      <c r="N693" s="24"/>
      <c r="O693" s="24"/>
    </row>
    <row r="694" spans="1:15" ht="15.75" customHeight="1" x14ac:dyDescent="0.15">
      <c r="A694" s="18"/>
      <c r="C694" s="18"/>
      <c r="M694" s="107"/>
      <c r="N694" s="24"/>
      <c r="O694" s="24"/>
    </row>
    <row r="695" spans="1:15" ht="15.75" customHeight="1" x14ac:dyDescent="0.15">
      <c r="A695" s="18"/>
      <c r="C695" s="18"/>
      <c r="M695" s="107"/>
      <c r="N695" s="24"/>
      <c r="O695" s="24"/>
    </row>
    <row r="696" spans="1:15" ht="15.75" customHeight="1" x14ac:dyDescent="0.15">
      <c r="A696" s="18"/>
      <c r="C696" s="18"/>
      <c r="M696" s="107"/>
      <c r="N696" s="24"/>
      <c r="O696" s="24"/>
    </row>
    <row r="697" spans="1:15" ht="15.75" customHeight="1" x14ac:dyDescent="0.15">
      <c r="A697" s="18"/>
      <c r="C697" s="18"/>
      <c r="M697" s="107"/>
      <c r="N697" s="24"/>
      <c r="O697" s="24"/>
    </row>
    <row r="698" spans="1:15" ht="15.75" customHeight="1" x14ac:dyDescent="0.15">
      <c r="A698" s="18"/>
      <c r="C698" s="18"/>
      <c r="M698" s="107"/>
      <c r="N698" s="24"/>
      <c r="O698" s="24"/>
    </row>
    <row r="699" spans="1:15" ht="15.75" customHeight="1" x14ac:dyDescent="0.15">
      <c r="A699" s="18"/>
      <c r="C699" s="18"/>
      <c r="M699" s="107"/>
      <c r="N699" s="24"/>
      <c r="O699" s="24"/>
    </row>
    <row r="700" spans="1:15" ht="15.75" customHeight="1" x14ac:dyDescent="0.15">
      <c r="A700" s="18"/>
      <c r="C700" s="18"/>
      <c r="M700" s="107"/>
      <c r="N700" s="24"/>
      <c r="O700" s="24"/>
    </row>
    <row r="701" spans="1:15" ht="15.75" customHeight="1" x14ac:dyDescent="0.15">
      <c r="A701" s="18"/>
      <c r="C701" s="18"/>
      <c r="M701" s="107"/>
      <c r="N701" s="24"/>
      <c r="O701" s="24"/>
    </row>
    <row r="702" spans="1:15" ht="15.75" customHeight="1" x14ac:dyDescent="0.15">
      <c r="A702" s="18"/>
      <c r="C702" s="18"/>
      <c r="M702" s="107"/>
      <c r="N702" s="24"/>
      <c r="O702" s="24"/>
    </row>
    <row r="703" spans="1:15" ht="15.75" customHeight="1" x14ac:dyDescent="0.15">
      <c r="A703" s="18"/>
      <c r="C703" s="18"/>
      <c r="M703" s="107"/>
      <c r="N703" s="24"/>
      <c r="O703" s="24"/>
    </row>
    <row r="704" spans="1:15" ht="15.75" customHeight="1" x14ac:dyDescent="0.15">
      <c r="A704" s="18"/>
      <c r="C704" s="18"/>
      <c r="M704" s="107"/>
      <c r="N704" s="24"/>
      <c r="O704" s="24"/>
    </row>
    <row r="705" spans="1:15" ht="15.75" customHeight="1" x14ac:dyDescent="0.15">
      <c r="A705" s="18"/>
      <c r="C705" s="18"/>
      <c r="M705" s="107"/>
      <c r="N705" s="24"/>
      <c r="O705" s="24"/>
    </row>
    <row r="706" spans="1:15" ht="15.75" customHeight="1" x14ac:dyDescent="0.15">
      <c r="A706" s="18"/>
      <c r="C706" s="18"/>
      <c r="M706" s="107"/>
      <c r="N706" s="24"/>
      <c r="O706" s="24"/>
    </row>
    <row r="707" spans="1:15" ht="15.75" customHeight="1" x14ac:dyDescent="0.15">
      <c r="A707" s="18"/>
      <c r="C707" s="18"/>
      <c r="M707" s="107"/>
      <c r="N707" s="24"/>
      <c r="O707" s="24"/>
    </row>
    <row r="708" spans="1:15" ht="15.75" customHeight="1" x14ac:dyDescent="0.15">
      <c r="A708" s="18"/>
      <c r="C708" s="18"/>
      <c r="M708" s="107"/>
      <c r="N708" s="24"/>
      <c r="O708" s="24"/>
    </row>
    <row r="709" spans="1:15" ht="15.75" customHeight="1" x14ac:dyDescent="0.15">
      <c r="A709" s="18"/>
      <c r="C709" s="18"/>
      <c r="M709" s="107"/>
      <c r="N709" s="24"/>
      <c r="O709" s="24"/>
    </row>
    <row r="710" spans="1:15" ht="15.75" customHeight="1" x14ac:dyDescent="0.15">
      <c r="A710" s="18"/>
      <c r="C710" s="18"/>
      <c r="M710" s="107"/>
      <c r="N710" s="24"/>
      <c r="O710" s="24"/>
    </row>
    <row r="711" spans="1:15" ht="15.75" customHeight="1" x14ac:dyDescent="0.15">
      <c r="A711" s="18"/>
      <c r="C711" s="18"/>
      <c r="M711" s="107"/>
      <c r="N711" s="24"/>
      <c r="O711" s="24"/>
    </row>
    <row r="712" spans="1:15" ht="15.75" customHeight="1" x14ac:dyDescent="0.15">
      <c r="A712" s="18"/>
      <c r="C712" s="18"/>
      <c r="M712" s="107"/>
      <c r="N712" s="24"/>
      <c r="O712" s="24"/>
    </row>
    <row r="713" spans="1:15" ht="15.75" customHeight="1" x14ac:dyDescent="0.15">
      <c r="A713" s="18"/>
      <c r="C713" s="18"/>
      <c r="M713" s="107"/>
      <c r="N713" s="24"/>
      <c r="O713" s="24"/>
    </row>
    <row r="714" spans="1:15" ht="15.75" customHeight="1" x14ac:dyDescent="0.15">
      <c r="A714" s="18"/>
      <c r="C714" s="18"/>
      <c r="M714" s="107"/>
      <c r="N714" s="24"/>
      <c r="O714" s="24"/>
    </row>
    <row r="715" spans="1:15" ht="15.75" customHeight="1" x14ac:dyDescent="0.15">
      <c r="A715" s="18"/>
      <c r="C715" s="18"/>
      <c r="M715" s="107"/>
      <c r="N715" s="24"/>
      <c r="O715" s="24"/>
    </row>
    <row r="716" spans="1:15" ht="15.75" customHeight="1" x14ac:dyDescent="0.15">
      <c r="A716" s="18"/>
      <c r="C716" s="18"/>
      <c r="M716" s="107"/>
      <c r="N716" s="24"/>
      <c r="O716" s="24"/>
    </row>
    <row r="717" spans="1:15" ht="15.75" customHeight="1" x14ac:dyDescent="0.15">
      <c r="A717" s="18"/>
      <c r="C717" s="18"/>
      <c r="M717" s="107"/>
      <c r="N717" s="24"/>
      <c r="O717" s="24"/>
    </row>
    <row r="718" spans="1:15" ht="15.75" customHeight="1" x14ac:dyDescent="0.15">
      <c r="A718" s="18"/>
      <c r="C718" s="18"/>
      <c r="M718" s="107"/>
      <c r="N718" s="24"/>
      <c r="O718" s="24"/>
    </row>
    <row r="719" spans="1:15" ht="15.75" customHeight="1" x14ac:dyDescent="0.15">
      <c r="A719" s="18"/>
      <c r="C719" s="18"/>
      <c r="M719" s="107"/>
      <c r="N719" s="24"/>
      <c r="O719" s="24"/>
    </row>
    <row r="720" spans="1:15" ht="15.75" customHeight="1" x14ac:dyDescent="0.15">
      <c r="A720" s="18"/>
      <c r="C720" s="18"/>
      <c r="M720" s="107"/>
      <c r="N720" s="24"/>
      <c r="O720" s="24"/>
    </row>
    <row r="721" spans="1:15" ht="15.75" customHeight="1" x14ac:dyDescent="0.15">
      <c r="A721" s="18"/>
      <c r="C721" s="18"/>
      <c r="M721" s="107"/>
      <c r="N721" s="24"/>
      <c r="O721" s="24"/>
    </row>
    <row r="722" spans="1:15" ht="15.75" customHeight="1" x14ac:dyDescent="0.15">
      <c r="A722" s="18"/>
      <c r="C722" s="18"/>
      <c r="M722" s="107"/>
      <c r="N722" s="24"/>
      <c r="O722" s="24"/>
    </row>
    <row r="723" spans="1:15" ht="15.75" customHeight="1" x14ac:dyDescent="0.15">
      <c r="A723" s="18"/>
      <c r="C723" s="18"/>
      <c r="M723" s="107"/>
      <c r="N723" s="24"/>
      <c r="O723" s="24"/>
    </row>
    <row r="724" spans="1:15" ht="15.75" customHeight="1" x14ac:dyDescent="0.15">
      <c r="A724" s="18"/>
      <c r="C724" s="18"/>
      <c r="M724" s="107"/>
      <c r="N724" s="24"/>
      <c r="O724" s="24"/>
    </row>
    <row r="725" spans="1:15" ht="15.75" customHeight="1" x14ac:dyDescent="0.15">
      <c r="A725" s="18"/>
      <c r="C725" s="18"/>
      <c r="M725" s="107"/>
      <c r="N725" s="24"/>
      <c r="O725" s="24"/>
    </row>
    <row r="726" spans="1:15" ht="15.75" customHeight="1" x14ac:dyDescent="0.15">
      <c r="A726" s="18"/>
      <c r="C726" s="18"/>
      <c r="M726" s="107"/>
      <c r="N726" s="24"/>
      <c r="O726" s="24"/>
    </row>
    <row r="727" spans="1:15" ht="15.75" customHeight="1" x14ac:dyDescent="0.15">
      <c r="A727" s="18"/>
      <c r="C727" s="18"/>
      <c r="M727" s="107"/>
      <c r="N727" s="24"/>
      <c r="O727" s="24"/>
    </row>
    <row r="728" spans="1:15" ht="15.75" customHeight="1" x14ac:dyDescent="0.15">
      <c r="A728" s="18"/>
      <c r="C728" s="18"/>
      <c r="M728" s="107"/>
      <c r="N728" s="24"/>
      <c r="O728" s="24"/>
    </row>
    <row r="729" spans="1:15" ht="15.75" customHeight="1" x14ac:dyDescent="0.15">
      <c r="A729" s="18"/>
      <c r="C729" s="18"/>
      <c r="M729" s="107"/>
      <c r="N729" s="24"/>
      <c r="O729" s="24"/>
    </row>
    <row r="730" spans="1:15" ht="15.75" customHeight="1" x14ac:dyDescent="0.15">
      <c r="A730" s="18"/>
      <c r="C730" s="18"/>
      <c r="M730" s="107"/>
      <c r="N730" s="24"/>
      <c r="O730" s="24"/>
    </row>
    <row r="731" spans="1:15" ht="15.75" customHeight="1" x14ac:dyDescent="0.15">
      <c r="A731" s="18"/>
      <c r="C731" s="18"/>
      <c r="M731" s="107"/>
      <c r="N731" s="24"/>
      <c r="O731" s="24"/>
    </row>
    <row r="732" spans="1:15" ht="15.75" customHeight="1" x14ac:dyDescent="0.15">
      <c r="A732" s="18"/>
      <c r="C732" s="18"/>
      <c r="M732" s="107"/>
      <c r="N732" s="24"/>
      <c r="O732" s="24"/>
    </row>
    <row r="733" spans="1:15" ht="15.75" customHeight="1" x14ac:dyDescent="0.15">
      <c r="A733" s="18"/>
      <c r="C733" s="18"/>
      <c r="M733" s="107"/>
      <c r="N733" s="24"/>
      <c r="O733" s="24"/>
    </row>
    <row r="734" spans="1:15" ht="15.75" customHeight="1" x14ac:dyDescent="0.15">
      <c r="A734" s="18"/>
      <c r="C734" s="18"/>
      <c r="M734" s="107"/>
      <c r="N734" s="24"/>
      <c r="O734" s="24"/>
    </row>
    <row r="735" spans="1:15" ht="15.75" customHeight="1" x14ac:dyDescent="0.15">
      <c r="A735" s="18"/>
      <c r="C735" s="18"/>
      <c r="M735" s="107"/>
      <c r="N735" s="24"/>
      <c r="O735" s="24"/>
    </row>
    <row r="736" spans="1:15" ht="15.75" customHeight="1" x14ac:dyDescent="0.15">
      <c r="A736" s="18"/>
      <c r="C736" s="18"/>
      <c r="M736" s="107"/>
      <c r="N736" s="24"/>
      <c r="O736" s="24"/>
    </row>
    <row r="737" spans="1:15" ht="15.75" customHeight="1" x14ac:dyDescent="0.15">
      <c r="A737" s="18"/>
      <c r="C737" s="18"/>
      <c r="M737" s="107"/>
      <c r="N737" s="24"/>
      <c r="O737" s="24"/>
    </row>
    <row r="738" spans="1:15" ht="15.75" customHeight="1" x14ac:dyDescent="0.15">
      <c r="A738" s="18"/>
      <c r="C738" s="18"/>
      <c r="M738" s="107"/>
      <c r="N738" s="24"/>
      <c r="O738" s="24"/>
    </row>
    <row r="739" spans="1:15" ht="15.75" customHeight="1" x14ac:dyDescent="0.15">
      <c r="A739" s="18"/>
      <c r="C739" s="18"/>
      <c r="M739" s="107"/>
      <c r="N739" s="24"/>
      <c r="O739" s="24"/>
    </row>
    <row r="740" spans="1:15" ht="15.75" customHeight="1" x14ac:dyDescent="0.15">
      <c r="A740" s="18"/>
      <c r="C740" s="18"/>
      <c r="M740" s="107"/>
      <c r="N740" s="24"/>
      <c r="O740" s="24"/>
    </row>
    <row r="741" spans="1:15" ht="15.75" customHeight="1" x14ac:dyDescent="0.15">
      <c r="A741" s="18"/>
      <c r="C741" s="18"/>
      <c r="M741" s="107"/>
      <c r="N741" s="24"/>
      <c r="O741" s="24"/>
    </row>
    <row r="742" spans="1:15" ht="15.75" customHeight="1" x14ac:dyDescent="0.15">
      <c r="A742" s="18"/>
      <c r="C742" s="18"/>
      <c r="M742" s="107"/>
      <c r="N742" s="24"/>
      <c r="O742" s="24"/>
    </row>
    <row r="743" spans="1:15" ht="15.75" customHeight="1" x14ac:dyDescent="0.15">
      <c r="A743" s="18"/>
      <c r="C743" s="18"/>
      <c r="M743" s="107"/>
      <c r="N743" s="24"/>
      <c r="O743" s="24"/>
    </row>
    <row r="744" spans="1:15" ht="15.75" customHeight="1" x14ac:dyDescent="0.15">
      <c r="A744" s="18"/>
      <c r="C744" s="18"/>
      <c r="M744" s="107"/>
      <c r="N744" s="24"/>
      <c r="O744" s="24"/>
    </row>
    <row r="745" spans="1:15" ht="15.75" customHeight="1" x14ac:dyDescent="0.15">
      <c r="A745" s="18"/>
      <c r="C745" s="18"/>
      <c r="M745" s="107"/>
      <c r="N745" s="24"/>
      <c r="O745" s="24"/>
    </row>
    <row r="746" spans="1:15" ht="15.75" customHeight="1" x14ac:dyDescent="0.15">
      <c r="A746" s="18"/>
      <c r="C746" s="18"/>
      <c r="M746" s="107"/>
      <c r="N746" s="24"/>
      <c r="O746" s="24"/>
    </row>
    <row r="747" spans="1:15" ht="15.75" customHeight="1" x14ac:dyDescent="0.15">
      <c r="A747" s="18"/>
      <c r="C747" s="18"/>
      <c r="M747" s="107"/>
      <c r="N747" s="24"/>
      <c r="O747" s="24"/>
    </row>
    <row r="748" spans="1:15" ht="15.75" customHeight="1" x14ac:dyDescent="0.15">
      <c r="A748" s="18"/>
      <c r="C748" s="18"/>
      <c r="M748" s="107"/>
      <c r="N748" s="24"/>
      <c r="O748" s="24"/>
    </row>
    <row r="749" spans="1:15" ht="15.75" customHeight="1" x14ac:dyDescent="0.15">
      <c r="A749" s="18"/>
      <c r="C749" s="18"/>
      <c r="M749" s="107"/>
      <c r="N749" s="24"/>
      <c r="O749" s="24"/>
    </row>
    <row r="750" spans="1:15" ht="15.75" customHeight="1" x14ac:dyDescent="0.15">
      <c r="A750" s="18"/>
      <c r="C750" s="18"/>
      <c r="M750" s="107"/>
      <c r="N750" s="24"/>
      <c r="O750" s="24"/>
    </row>
    <row r="751" spans="1:15" ht="15.75" customHeight="1" x14ac:dyDescent="0.15">
      <c r="A751" s="18"/>
      <c r="C751" s="18"/>
      <c r="M751" s="107"/>
      <c r="N751" s="24"/>
      <c r="O751" s="24"/>
    </row>
    <row r="752" spans="1:15" ht="15.75" customHeight="1" x14ac:dyDescent="0.15">
      <c r="A752" s="18"/>
      <c r="C752" s="18"/>
      <c r="M752" s="107"/>
      <c r="N752" s="24"/>
      <c r="O752" s="24"/>
    </row>
    <row r="753" spans="1:15" ht="15.75" customHeight="1" x14ac:dyDescent="0.15">
      <c r="A753" s="18"/>
      <c r="C753" s="18"/>
      <c r="M753" s="107"/>
      <c r="N753" s="24"/>
      <c r="O753" s="24"/>
    </row>
    <row r="754" spans="1:15" ht="15.75" customHeight="1" x14ac:dyDescent="0.15">
      <c r="A754" s="18"/>
      <c r="C754" s="18"/>
      <c r="M754" s="107"/>
      <c r="N754" s="24"/>
      <c r="O754" s="24"/>
    </row>
    <row r="755" spans="1:15" ht="15" customHeight="1" x14ac:dyDescent="0.15">
      <c r="A755" s="18"/>
      <c r="C755" s="18"/>
      <c r="M755" s="107"/>
      <c r="N755" s="24"/>
      <c r="O755" s="24"/>
    </row>
    <row r="756" spans="1:15" ht="15" customHeight="1" x14ac:dyDescent="0.15">
      <c r="A756" s="18"/>
      <c r="C756" s="18"/>
      <c r="M756" s="107"/>
      <c r="N756" s="24"/>
      <c r="O756" s="24"/>
    </row>
    <row r="757" spans="1:15" ht="15" customHeight="1" x14ac:dyDescent="0.15">
      <c r="A757" s="18"/>
      <c r="C757" s="18"/>
      <c r="M757" s="107"/>
      <c r="N757" s="24"/>
      <c r="O757" s="24"/>
    </row>
    <row r="758" spans="1:15" ht="15" customHeight="1" x14ac:dyDescent="0.15">
      <c r="A758" s="18"/>
      <c r="C758" s="18"/>
      <c r="M758" s="107"/>
      <c r="N758" s="24"/>
      <c r="O758" s="24"/>
    </row>
    <row r="759" spans="1:15" ht="15" customHeight="1" x14ac:dyDescent="0.15">
      <c r="A759" s="18"/>
      <c r="C759" s="18"/>
      <c r="M759" s="107"/>
      <c r="N759" s="24"/>
      <c r="O759" s="24"/>
    </row>
    <row r="760" spans="1:15" ht="15" customHeight="1" x14ac:dyDescent="0.15">
      <c r="A760" s="18"/>
      <c r="C760" s="18"/>
      <c r="M760" s="107"/>
      <c r="N760" s="24"/>
      <c r="O760" s="24"/>
    </row>
    <row r="761" spans="1:15" ht="15" customHeight="1" x14ac:dyDescent="0.15">
      <c r="A761" s="18"/>
      <c r="C761" s="18"/>
      <c r="M761" s="107"/>
      <c r="N761" s="24"/>
      <c r="O761" s="24"/>
    </row>
    <row r="762" spans="1:15" ht="15" customHeight="1" x14ac:dyDescent="0.15">
      <c r="A762" s="18"/>
      <c r="C762" s="18"/>
      <c r="M762" s="107"/>
      <c r="N762" s="24"/>
      <c r="O762" s="24"/>
    </row>
    <row r="763" spans="1:15" ht="15" customHeight="1" x14ac:dyDescent="0.15">
      <c r="A763" s="18"/>
      <c r="C763" s="18"/>
      <c r="M763" s="107"/>
      <c r="N763" s="24"/>
      <c r="O763" s="24"/>
    </row>
    <row r="764" spans="1:15" ht="15" customHeight="1" x14ac:dyDescent="0.15">
      <c r="A764" s="18"/>
      <c r="C764" s="18"/>
      <c r="M764" s="107"/>
      <c r="N764" s="24"/>
      <c r="O764" s="24"/>
    </row>
    <row r="765" spans="1:15" ht="15" customHeight="1" x14ac:dyDescent="0.15">
      <c r="A765" s="18"/>
      <c r="C765" s="18"/>
      <c r="M765" s="107"/>
      <c r="N765" s="24"/>
      <c r="O765" s="24"/>
    </row>
    <row r="766" spans="1:15" ht="15" customHeight="1" x14ac:dyDescent="0.15">
      <c r="A766" s="18"/>
      <c r="C766" s="18"/>
      <c r="M766" s="107"/>
      <c r="N766" s="24"/>
      <c r="O766" s="24"/>
    </row>
    <row r="767" spans="1:15" ht="15" customHeight="1" x14ac:dyDescent="0.15">
      <c r="A767" s="18"/>
      <c r="C767" s="18"/>
      <c r="M767" s="107"/>
      <c r="N767" s="24"/>
      <c r="O767" s="24"/>
    </row>
    <row r="768" spans="1:15" ht="15" customHeight="1" x14ac:dyDescent="0.15">
      <c r="A768" s="18"/>
      <c r="C768" s="18"/>
      <c r="M768" s="107"/>
      <c r="N768" s="24"/>
      <c r="O768" s="24"/>
    </row>
    <row r="769" spans="1:1" ht="15" customHeight="1" x14ac:dyDescent="0.15">
      <c r="A769" s="18"/>
    </row>
    <row r="770" spans="1:1" ht="15" customHeight="1" x14ac:dyDescent="0.15">
      <c r="A770" s="18"/>
    </row>
    <row r="771" spans="1:1" ht="15" customHeight="1" x14ac:dyDescent="0.15">
      <c r="A771" s="18"/>
    </row>
    <row r="772" spans="1:1" ht="15" customHeight="1" x14ac:dyDescent="0.15">
      <c r="A772" s="18"/>
    </row>
    <row r="773" spans="1:1" ht="15" customHeight="1" x14ac:dyDescent="0.15">
      <c r="A773" s="18"/>
    </row>
    <row r="774" spans="1:1" ht="15" customHeight="1" x14ac:dyDescent="0.15">
      <c r="A774" s="18"/>
    </row>
    <row r="775" spans="1:1" ht="15" customHeight="1" x14ac:dyDescent="0.15">
      <c r="A775" s="18"/>
    </row>
    <row r="776" spans="1:1" ht="15" customHeight="1" x14ac:dyDescent="0.15">
      <c r="A776" s="18"/>
    </row>
    <row r="777" spans="1:1" ht="15" customHeight="1" x14ac:dyDescent="0.15">
      <c r="A777" s="18"/>
    </row>
    <row r="778" spans="1:1" ht="15" customHeight="1" x14ac:dyDescent="0.15">
      <c r="A778" s="18"/>
    </row>
    <row r="779" spans="1:1" ht="15" customHeight="1" x14ac:dyDescent="0.15">
      <c r="A779" s="18"/>
    </row>
    <row r="780" spans="1:1" ht="15" customHeight="1" x14ac:dyDescent="0.15">
      <c r="A780" s="18"/>
    </row>
    <row r="781" spans="1:1" ht="15" customHeight="1" x14ac:dyDescent="0.15">
      <c r="A781" s="18"/>
    </row>
    <row r="782" spans="1:1" ht="15" customHeight="1" x14ac:dyDescent="0.15">
      <c r="A782" s="18"/>
    </row>
    <row r="783" spans="1:1" ht="15" customHeight="1" x14ac:dyDescent="0.15">
      <c r="A783" s="18"/>
    </row>
    <row r="784" spans="1:1" ht="15" customHeight="1" x14ac:dyDescent="0.15">
      <c r="A784" s="18"/>
    </row>
    <row r="785" spans="1:1" ht="15" customHeight="1" x14ac:dyDescent="0.15">
      <c r="A785" s="18"/>
    </row>
    <row r="786" spans="1:1" ht="15" customHeight="1" x14ac:dyDescent="0.15">
      <c r="A786" s="18"/>
    </row>
    <row r="787" spans="1:1" ht="15" customHeight="1" x14ac:dyDescent="0.15">
      <c r="A787" s="18"/>
    </row>
    <row r="788" spans="1:1" ht="15" customHeight="1" x14ac:dyDescent="0.15">
      <c r="A788" s="18"/>
    </row>
    <row r="789" spans="1:1" ht="15" customHeight="1" x14ac:dyDescent="0.15">
      <c r="A789" s="18"/>
    </row>
    <row r="790" spans="1:1" ht="15" customHeight="1" x14ac:dyDescent="0.15">
      <c r="A790" s="18"/>
    </row>
    <row r="791" spans="1:1" ht="15" customHeight="1" x14ac:dyDescent="0.15">
      <c r="A791" s="18"/>
    </row>
    <row r="792" spans="1:1" ht="15" customHeight="1" x14ac:dyDescent="0.15">
      <c r="A792" s="18"/>
    </row>
    <row r="793" spans="1:1" ht="15" customHeight="1" x14ac:dyDescent="0.15">
      <c r="A793" s="18"/>
    </row>
    <row r="794" spans="1:1" ht="15" customHeight="1" x14ac:dyDescent="0.15">
      <c r="A794" s="18"/>
    </row>
    <row r="795" spans="1:1" ht="15" customHeight="1" x14ac:dyDescent="0.15">
      <c r="A795" s="18"/>
    </row>
    <row r="796" spans="1:1" ht="15" customHeight="1" x14ac:dyDescent="0.15">
      <c r="A796" s="18"/>
    </row>
    <row r="797" spans="1:1" ht="15" customHeight="1" x14ac:dyDescent="0.15">
      <c r="A797" s="18"/>
    </row>
    <row r="798" spans="1:1" ht="15" customHeight="1" x14ac:dyDescent="0.15">
      <c r="A798" s="18"/>
    </row>
    <row r="799" spans="1:1" ht="15" customHeight="1" x14ac:dyDescent="0.15">
      <c r="A799" s="18"/>
    </row>
    <row r="800" spans="1:1" ht="15" customHeight="1" x14ac:dyDescent="0.15">
      <c r="A800" s="18"/>
    </row>
    <row r="801" spans="1:1" ht="15" customHeight="1" x14ac:dyDescent="0.15">
      <c r="A801" s="18"/>
    </row>
    <row r="802" spans="1:1" ht="15" customHeight="1" x14ac:dyDescent="0.15">
      <c r="A802" s="18"/>
    </row>
    <row r="803" spans="1:1" ht="15" customHeight="1" x14ac:dyDescent="0.15">
      <c r="A803" s="18"/>
    </row>
    <row r="804" spans="1:1" ht="15" customHeight="1" x14ac:dyDescent="0.15">
      <c r="A804" s="18"/>
    </row>
    <row r="805" spans="1:1" ht="15" customHeight="1" x14ac:dyDescent="0.15">
      <c r="A805" s="18"/>
    </row>
    <row r="806" spans="1:1" ht="15" customHeight="1" x14ac:dyDescent="0.15">
      <c r="A806" s="18"/>
    </row>
    <row r="807" spans="1:1" ht="15" customHeight="1" x14ac:dyDescent="0.15">
      <c r="A807" s="18"/>
    </row>
  </sheetData>
  <pageMargins left="0.2" right="0.2" top="0.25" bottom="0.25" header="0.05" footer="0.05"/>
  <pageSetup scale="34" fitToHeight="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Excel_Table1</vt:lpstr>
      <vt:lpstr>Excel_Table1!Print_Titles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Dubovitskiy</dc:creator>
  <cp:lastModifiedBy>Mozhgon Rajaee</cp:lastModifiedBy>
  <cp:lastPrinted>2021-08-22T02:13:11Z</cp:lastPrinted>
  <dcterms:created xsi:type="dcterms:W3CDTF">2018-06-17T21:23:42Z</dcterms:created>
  <dcterms:modified xsi:type="dcterms:W3CDTF">2021-11-23T04:15:22Z</dcterms:modified>
</cp:coreProperties>
</file>